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480" yWindow="360" windowWidth="19815" windowHeight="7650" tabRatio="622"/>
  </bookViews>
  <sheets>
    <sheet name="PROVINSI TH 2020" sheetId="1" r:id="rId1"/>
  </sheets>
  <definedNames>
    <definedName name="_xlnm._FilterDatabase" localSheetId="0" hidden="1">'PROVINSI TH 2020'!$A$6:$A$53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</definedNames>
  <calcPr calcId="145621"/>
</workbook>
</file>

<file path=xl/calcChain.xml><?xml version="1.0" encoding="utf-8"?>
<calcChain xmlns="http://schemas.openxmlformats.org/spreadsheetml/2006/main">
  <c r="P39" i="1" l="1"/>
  <c r="P38" i="1"/>
  <c r="Q15" i="1" l="1"/>
  <c r="P15" i="1"/>
  <c r="N15" i="1"/>
  <c r="O15" i="1" s="1"/>
  <c r="K15" i="1"/>
  <c r="J15" i="1"/>
  <c r="F15" i="1"/>
  <c r="G15" i="1" s="1"/>
  <c r="P37" i="1" l="1"/>
  <c r="P45" i="1" l="1"/>
  <c r="P44" i="1"/>
  <c r="P43" i="1"/>
  <c r="P41" i="1"/>
  <c r="P40" i="1"/>
  <c r="P51" i="1" l="1"/>
  <c r="P50" i="1"/>
  <c r="P48" i="1"/>
  <c r="P47" i="1"/>
  <c r="P36" i="1" l="1"/>
  <c r="F48" i="1" l="1"/>
  <c r="P10" i="1" l="1"/>
  <c r="J8" i="1" l="1"/>
  <c r="K8" i="1" s="1"/>
  <c r="Q43" i="1" l="1"/>
  <c r="N43" i="1"/>
  <c r="O43" i="1" s="1"/>
  <c r="J43" i="1"/>
  <c r="K43" i="1" s="1"/>
  <c r="F43" i="1"/>
  <c r="G43" i="1" s="1"/>
  <c r="R43" i="1" l="1"/>
  <c r="S43" i="1" s="1"/>
  <c r="F20" i="1"/>
  <c r="Q53" i="1" l="1"/>
  <c r="P53" i="1"/>
  <c r="N53" i="1"/>
  <c r="O53" i="1" s="1"/>
  <c r="Q52" i="1"/>
  <c r="P52" i="1"/>
  <c r="N52" i="1"/>
  <c r="O52" i="1" s="1"/>
  <c r="Q51" i="1"/>
  <c r="N51" i="1"/>
  <c r="O51" i="1" s="1"/>
  <c r="Q50" i="1"/>
  <c r="N50" i="1"/>
  <c r="O50" i="1" s="1"/>
  <c r="Q48" i="1"/>
  <c r="N48" i="1"/>
  <c r="O48" i="1" s="1"/>
  <c r="Q47" i="1"/>
  <c r="N47" i="1"/>
  <c r="O47" i="1" s="1"/>
  <c r="Q45" i="1"/>
  <c r="N45" i="1"/>
  <c r="O45" i="1" s="1"/>
  <c r="Q44" i="1"/>
  <c r="N44" i="1"/>
  <c r="O44" i="1" s="1"/>
  <c r="Q41" i="1"/>
  <c r="N41" i="1"/>
  <c r="O41" i="1" s="1"/>
  <c r="Q40" i="1"/>
  <c r="N40" i="1"/>
  <c r="O40" i="1" s="1"/>
  <c r="Q39" i="1"/>
  <c r="N39" i="1"/>
  <c r="O39" i="1" s="1"/>
  <c r="Q38" i="1"/>
  <c r="N38" i="1"/>
  <c r="O38" i="1" s="1"/>
  <c r="Q37" i="1"/>
  <c r="N37" i="1"/>
  <c r="O37" i="1" s="1"/>
  <c r="Q36" i="1"/>
  <c r="N36" i="1"/>
  <c r="O36" i="1" s="1"/>
  <c r="Q34" i="1"/>
  <c r="P34" i="1"/>
  <c r="N34" i="1"/>
  <c r="O34" i="1" s="1"/>
  <c r="Q33" i="1"/>
  <c r="P33" i="1"/>
  <c r="N33" i="1"/>
  <c r="O33" i="1" s="1"/>
  <c r="Q30" i="1"/>
  <c r="P30" i="1"/>
  <c r="N30" i="1"/>
  <c r="O30" i="1" s="1"/>
  <c r="Q27" i="1"/>
  <c r="P27" i="1"/>
  <c r="N27" i="1"/>
  <c r="O27" i="1" s="1"/>
  <c r="Q26" i="1"/>
  <c r="P26" i="1"/>
  <c r="N26" i="1"/>
  <c r="O26" i="1" s="1"/>
  <c r="Q25" i="1"/>
  <c r="P25" i="1"/>
  <c r="N25" i="1"/>
  <c r="O25" i="1" s="1"/>
  <c r="Q24" i="1"/>
  <c r="P24" i="1"/>
  <c r="N24" i="1"/>
  <c r="O24" i="1" s="1"/>
  <c r="Q23" i="1"/>
  <c r="P23" i="1"/>
  <c r="N23" i="1"/>
  <c r="O23" i="1" s="1"/>
  <c r="Q21" i="1"/>
  <c r="P21" i="1"/>
  <c r="N21" i="1"/>
  <c r="O21" i="1" s="1"/>
  <c r="Q20" i="1"/>
  <c r="P20" i="1"/>
  <c r="N20" i="1"/>
  <c r="O20" i="1" s="1"/>
  <c r="Q18" i="1"/>
  <c r="P18" i="1"/>
  <c r="N18" i="1"/>
  <c r="O18" i="1" s="1"/>
  <c r="Q17" i="1"/>
  <c r="P17" i="1"/>
  <c r="N17" i="1"/>
  <c r="O17" i="1" s="1"/>
  <c r="Q16" i="1"/>
  <c r="P16" i="1"/>
  <c r="N16" i="1"/>
  <c r="O16" i="1" s="1"/>
  <c r="Q13" i="1"/>
  <c r="P13" i="1"/>
  <c r="N13" i="1"/>
  <c r="O13" i="1" s="1"/>
  <c r="Q12" i="1"/>
  <c r="P12" i="1"/>
  <c r="N12" i="1"/>
  <c r="O12" i="1" s="1"/>
  <c r="Q10" i="1"/>
  <c r="N10" i="1"/>
  <c r="O10" i="1" s="1"/>
  <c r="Q8" i="1"/>
  <c r="P8" i="1"/>
  <c r="N8" i="1"/>
  <c r="O8" i="1" s="1"/>
  <c r="Q7" i="1"/>
  <c r="P7" i="1"/>
  <c r="N7" i="1"/>
  <c r="O7" i="1" s="1"/>
  <c r="F44" i="1"/>
  <c r="G44" i="1" s="1"/>
  <c r="J53" i="1"/>
  <c r="K53" i="1" s="1"/>
  <c r="F53" i="1"/>
  <c r="G53" i="1" s="1"/>
  <c r="J52" i="1"/>
  <c r="K52" i="1" s="1"/>
  <c r="F52" i="1"/>
  <c r="G52" i="1" s="1"/>
  <c r="J51" i="1"/>
  <c r="K51" i="1" s="1"/>
  <c r="F51" i="1"/>
  <c r="G51" i="1" s="1"/>
  <c r="J50" i="1"/>
  <c r="K50" i="1" s="1"/>
  <c r="F50" i="1"/>
  <c r="G50" i="1" s="1"/>
  <c r="J48" i="1"/>
  <c r="K48" i="1" s="1"/>
  <c r="G48" i="1"/>
  <c r="J47" i="1"/>
  <c r="K47" i="1" s="1"/>
  <c r="F47" i="1"/>
  <c r="G47" i="1" s="1"/>
  <c r="J45" i="1"/>
  <c r="K45" i="1" s="1"/>
  <c r="F45" i="1"/>
  <c r="G45" i="1" s="1"/>
  <c r="J44" i="1"/>
  <c r="K44" i="1" s="1"/>
  <c r="J41" i="1"/>
  <c r="K41" i="1" s="1"/>
  <c r="F41" i="1"/>
  <c r="G41" i="1" s="1"/>
  <c r="J40" i="1"/>
  <c r="K40" i="1" s="1"/>
  <c r="F40" i="1"/>
  <c r="G40" i="1" s="1"/>
  <c r="J39" i="1"/>
  <c r="K39" i="1" s="1"/>
  <c r="F39" i="1"/>
  <c r="G39" i="1" s="1"/>
  <c r="J38" i="1"/>
  <c r="K38" i="1" s="1"/>
  <c r="F38" i="1"/>
  <c r="G38" i="1" s="1"/>
  <c r="J37" i="1"/>
  <c r="K37" i="1" s="1"/>
  <c r="F37" i="1"/>
  <c r="G37" i="1" s="1"/>
  <c r="J36" i="1"/>
  <c r="K36" i="1" s="1"/>
  <c r="F36" i="1"/>
  <c r="G36" i="1" s="1"/>
  <c r="J34" i="1"/>
  <c r="K34" i="1" s="1"/>
  <c r="F34" i="1"/>
  <c r="G34" i="1" s="1"/>
  <c r="J33" i="1"/>
  <c r="K33" i="1" s="1"/>
  <c r="F33" i="1"/>
  <c r="G33" i="1" s="1"/>
  <c r="J30" i="1"/>
  <c r="K30" i="1" s="1"/>
  <c r="F30" i="1"/>
  <c r="G30" i="1" s="1"/>
  <c r="J27" i="1"/>
  <c r="K27" i="1" s="1"/>
  <c r="F27" i="1"/>
  <c r="G27" i="1" s="1"/>
  <c r="J26" i="1"/>
  <c r="K26" i="1" s="1"/>
  <c r="F26" i="1"/>
  <c r="G26" i="1" s="1"/>
  <c r="J25" i="1"/>
  <c r="K25" i="1" s="1"/>
  <c r="F25" i="1"/>
  <c r="G25" i="1" s="1"/>
  <c r="J24" i="1"/>
  <c r="K24" i="1" s="1"/>
  <c r="F24" i="1"/>
  <c r="G24" i="1" s="1"/>
  <c r="J23" i="1"/>
  <c r="K23" i="1" s="1"/>
  <c r="F23" i="1"/>
  <c r="G23" i="1" s="1"/>
  <c r="J21" i="1"/>
  <c r="K21" i="1" s="1"/>
  <c r="F21" i="1"/>
  <c r="G21" i="1" s="1"/>
  <c r="J20" i="1"/>
  <c r="K20" i="1" s="1"/>
  <c r="G20" i="1"/>
  <c r="J18" i="1"/>
  <c r="K18" i="1" s="1"/>
  <c r="F18" i="1"/>
  <c r="G18" i="1" s="1"/>
  <c r="J17" i="1"/>
  <c r="K17" i="1" s="1"/>
  <c r="F17" i="1"/>
  <c r="G17" i="1" s="1"/>
  <c r="J16" i="1"/>
  <c r="K16" i="1" s="1"/>
  <c r="F16" i="1"/>
  <c r="G16" i="1" s="1"/>
  <c r="J13" i="1"/>
  <c r="K13" i="1" s="1"/>
  <c r="F13" i="1"/>
  <c r="G13" i="1" s="1"/>
  <c r="J12" i="1"/>
  <c r="K12" i="1" s="1"/>
  <c r="F12" i="1"/>
  <c r="G12" i="1" s="1"/>
  <c r="J10" i="1"/>
  <c r="K10" i="1" s="1"/>
  <c r="F10" i="1"/>
  <c r="G10" i="1" s="1"/>
  <c r="F8" i="1"/>
  <c r="G8" i="1" s="1"/>
  <c r="J7" i="1"/>
  <c r="K7" i="1" s="1"/>
  <c r="F7" i="1"/>
  <c r="G7" i="1" s="1"/>
  <c r="R53" i="1" l="1"/>
  <c r="S53" i="1" s="1"/>
  <c r="R34" i="1"/>
  <c r="S34" i="1" s="1"/>
  <c r="R51" i="1"/>
  <c r="S51" i="1" s="1"/>
  <c r="R21" i="1"/>
  <c r="S21" i="1" s="1"/>
  <c r="R44" i="1"/>
  <c r="S44" i="1" s="1"/>
  <c r="R33" i="1"/>
  <c r="S33" i="1" s="1"/>
  <c r="R50" i="1"/>
  <c r="S50" i="1" s="1"/>
  <c r="S8" i="1"/>
  <c r="R8" i="1"/>
  <c r="R41" i="1"/>
  <c r="S41" i="1" s="1"/>
  <c r="R10" i="1"/>
  <c r="S10" i="1" s="1"/>
  <c r="R25" i="1"/>
  <c r="S25" i="1" s="1"/>
  <c r="R23" i="1"/>
  <c r="S23" i="1" s="1"/>
  <c r="R24" i="1"/>
  <c r="S24" i="1" s="1"/>
  <c r="R47" i="1"/>
  <c r="S47" i="1" s="1"/>
  <c r="R48" i="1"/>
  <c r="S48" i="1" s="1"/>
  <c r="R26" i="1"/>
  <c r="S26" i="1" s="1"/>
  <c r="R52" i="1"/>
  <c r="S52" i="1" s="1"/>
  <c r="R30" i="1"/>
  <c r="S30" i="1" s="1"/>
  <c r="R13" i="1"/>
  <c r="S13" i="1" s="1"/>
  <c r="R45" i="1"/>
  <c r="S45" i="1" s="1"/>
  <c r="R12" i="1"/>
  <c r="S12" i="1" s="1"/>
  <c r="R15" i="1"/>
  <c r="S15" i="1" s="1"/>
  <c r="R18" i="1"/>
  <c r="S18" i="1" s="1"/>
  <c r="R40" i="1"/>
  <c r="R20" i="1"/>
  <c r="R38" i="1"/>
  <c r="R37" i="1"/>
  <c r="R36" i="1"/>
  <c r="R17" i="1"/>
  <c r="S17" i="1" s="1"/>
  <c r="R27" i="1"/>
  <c r="S27" i="1" s="1"/>
  <c r="R39" i="1"/>
  <c r="R16" i="1"/>
  <c r="S16" i="1" s="1"/>
  <c r="R7" i="1"/>
  <c r="S7" i="1" s="1"/>
  <c r="S36" i="1" l="1"/>
  <c r="S40" i="1"/>
  <c r="S39" i="1"/>
  <c r="S38" i="1"/>
  <c r="S20" i="1"/>
  <c r="S37" i="1"/>
</calcChain>
</file>

<file path=xl/sharedStrings.xml><?xml version="1.0" encoding="utf-8"?>
<sst xmlns="http://schemas.openxmlformats.org/spreadsheetml/2006/main" count="121" uniqueCount="76">
  <si>
    <t>Kemarin</t>
  </si>
  <si>
    <t>Hari ini</t>
  </si>
  <si>
    <t>Rp.</t>
  </si>
  <si>
    <t>%</t>
  </si>
  <si>
    <t>BAHAN POKOK</t>
  </si>
  <si>
    <t xml:space="preserve"> </t>
  </si>
  <si>
    <t>BERAS</t>
  </si>
  <si>
    <t>- IR64 (kw premium)</t>
  </si>
  <si>
    <t>kg</t>
  </si>
  <si>
    <t>- IR64 (kw medium)</t>
  </si>
  <si>
    <t>GULA PASIR</t>
  </si>
  <si>
    <t xml:space="preserve">- Kristal Putih (kw medium) </t>
  </si>
  <si>
    <t>MINYAK GORENG</t>
  </si>
  <si>
    <t>- Curah (tanpa merek)</t>
  </si>
  <si>
    <t>liter</t>
  </si>
  <si>
    <t>- Merk Bimoli (botol)</t>
  </si>
  <si>
    <t>DAGING</t>
  </si>
  <si>
    <t>- Daging Sapi KW 1 (Has dalam)</t>
  </si>
  <si>
    <t>- Daging Sapi KW 2</t>
  </si>
  <si>
    <t>- Daging Ayam Ras</t>
  </si>
  <si>
    <t>- Daging Ayam Kampung</t>
  </si>
  <si>
    <t xml:space="preserve">TELUR </t>
  </si>
  <si>
    <t>- Telur Ayam Negeri</t>
  </si>
  <si>
    <t>- Telur Ayam Kampung (per 21 biji)</t>
  </si>
  <si>
    <t>SUSU</t>
  </si>
  <si>
    <t>- Bubuk Indomilk (Cokelat)</t>
  </si>
  <si>
    <t>400gr</t>
  </si>
  <si>
    <t xml:space="preserve">- Bubuk Dancow Fullcream (Putih) </t>
  </si>
  <si>
    <t>- Kental Bendera (Cokelat)</t>
  </si>
  <si>
    <t>385gr/klg</t>
  </si>
  <si>
    <t>- Kental Indomilk Plain (Putih)</t>
  </si>
  <si>
    <t>JAGUNG PIPILAN KERING</t>
  </si>
  <si>
    <t>TEPUNG TERIGU (BOGASARI)</t>
  </si>
  <si>
    <t>- Protein Tinggi</t>
  </si>
  <si>
    <t>- Protein Sedang</t>
  </si>
  <si>
    <t>- Protein Rendah</t>
  </si>
  <si>
    <t>KACANG KEDELAI</t>
  </si>
  <si>
    <t>- Kuning Lokal</t>
  </si>
  <si>
    <t>- Ex. Impor</t>
  </si>
  <si>
    <t xml:space="preserve">CABE </t>
  </si>
  <si>
    <t>- Merah Besar Biasa Teropong</t>
  </si>
  <si>
    <t>- Merah Besar Keriting</t>
  </si>
  <si>
    <t>- Rawit Merah</t>
  </si>
  <si>
    <t>- Rawit Hijau</t>
  </si>
  <si>
    <t xml:space="preserve">BAWANG MERAH </t>
  </si>
  <si>
    <t>BAWANG PUTIH</t>
  </si>
  <si>
    <t>GARAM BERYODIUM</t>
  </si>
  <si>
    <t>- Bata</t>
  </si>
  <si>
    <t>Buah</t>
  </si>
  <si>
    <t>- Halus</t>
  </si>
  <si>
    <t>MIE INSTANT</t>
  </si>
  <si>
    <t>- Indomie Ayam Bawang</t>
  </si>
  <si>
    <t>bungkus</t>
  </si>
  <si>
    <t>KACANG TANAH</t>
  </si>
  <si>
    <t>KACANG HIJAU</t>
  </si>
  <si>
    <t>KETELA POHON</t>
  </si>
  <si>
    <t>NO</t>
  </si>
  <si>
    <t>Sumber Data : Dinas Perdagangan Kab. Kudus</t>
  </si>
  <si>
    <t>PASAR BITINGAN</t>
  </si>
  <si>
    <t>PASAR KLIWON</t>
  </si>
  <si>
    <t>PERUBAHAN</t>
  </si>
  <si>
    <t>NAMA BARANG</t>
  </si>
  <si>
    <t>SATUAN</t>
  </si>
  <si>
    <t>HARI/TANGGAL PEMANTAUAN HARGA        :</t>
  </si>
  <si>
    <t>3 (TIGA) PASAR TRADISIONAL DI KAB KUDUS</t>
  </si>
  <si>
    <t>PASAR JEMBER</t>
  </si>
  <si>
    <t>KAB. KUDUS</t>
  </si>
  <si>
    <t xml:space="preserve">PERKEMBANGAN HARGA RATA-RATA KEBUTUHAN POKOK </t>
  </si>
  <si>
    <t>- Ikan Bandeng</t>
  </si>
  <si>
    <t>- Kembung</t>
  </si>
  <si>
    <t>- Ikan Asin Teri</t>
  </si>
  <si>
    <t>IKAN LAUT</t>
  </si>
  <si>
    <t>Promosi dan Perlindungan Konsumen</t>
  </si>
  <si>
    <t>Kepala Bidang Fasilitasi Perdagangan,</t>
  </si>
  <si>
    <t>IMAM PRAYITNO, SE</t>
  </si>
  <si>
    <t>NIP. 19680125 199703 1 001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</si>
</sst>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&quot;Rp&quot;* #,##0.00_);_(&quot;Rp&quot;* \(#,##0.00\);_(&quot;Rp&quot;* &quot;-&quot;??_);_(@_)"/>
    <numFmt numFmtId="167" formatCode="_(* #,##0.00_);_(* \(#,##0.00\);_(* &quot;-&quot;_);_(@_)"/>
    <numFmt numFmtId="168" formatCode="_(* #,##0_);_(* \(#,##0\);_(* &quot;-&quot;??_);_(@_)"/>
    <numFmt numFmtId="170" formatCode="[$-F800]dddd\,\ mmmm\ dd\,\ yyyy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u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 Narrow"/>
      <family val="2"/>
    </font>
    <font>
      <sz val="10"/>
      <color theme="0"/>
      <name val="Arial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2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quotePrefix="1" applyFont="1" applyBorder="1" applyAlignment="1">
      <alignment horizontal="center" vertical="top"/>
    </xf>
    <xf numFmtId="0" fontId="4" fillId="0" borderId="0" xfId="0" applyFont="1"/>
    <xf numFmtId="0" fontId="3" fillId="0" borderId="0" xfId="0" applyFont="1" applyBorder="1" applyAlignment="1">
      <alignment vertical="top"/>
    </xf>
    <xf numFmtId="164" fontId="3" fillId="0" borderId="0" xfId="1" applyNumberFormat="1" applyFont="1" applyBorder="1" applyAlignment="1">
      <alignment horizontal="right" vertical="top"/>
    </xf>
    <xf numFmtId="164" fontId="3" fillId="0" borderId="0" xfId="2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vertical="top"/>
    </xf>
    <xf numFmtId="164" fontId="3" fillId="0" borderId="3" xfId="2" applyFont="1" applyFill="1" applyBorder="1"/>
    <xf numFmtId="165" fontId="3" fillId="0" borderId="3" xfId="1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6" fontId="3" fillId="0" borderId="3" xfId="3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3" xfId="0" applyNumberFormat="1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vertical="top"/>
    </xf>
    <xf numFmtId="167" fontId="3" fillId="0" borderId="3" xfId="0" applyNumberFormat="1" applyFont="1" applyFill="1" applyBorder="1" applyAlignment="1">
      <alignment vertical="top"/>
    </xf>
    <xf numFmtId="0" fontId="6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top"/>
    </xf>
    <xf numFmtId="167" fontId="3" fillId="0" borderId="0" xfId="2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/>
    <xf numFmtId="3" fontId="3" fillId="0" borderId="5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right" vertical="top"/>
    </xf>
    <xf numFmtId="0" fontId="0" fillId="0" borderId="0" xfId="0" applyFill="1"/>
    <xf numFmtId="0" fontId="2" fillId="0" borderId="0" xfId="0" applyFont="1"/>
    <xf numFmtId="0" fontId="9" fillId="0" borderId="0" xfId="0" applyFont="1"/>
    <xf numFmtId="164" fontId="10" fillId="0" borderId="3" xfId="2" applyFont="1" applyFill="1" applyBorder="1"/>
    <xf numFmtId="168" fontId="10" fillId="0" borderId="3" xfId="1" applyNumberFormat="1" applyFont="1" applyFill="1" applyBorder="1" applyAlignment="1">
      <alignment horizontal="right" vertical="top"/>
    </xf>
    <xf numFmtId="165" fontId="10" fillId="0" borderId="3" xfId="1" applyNumberFormat="1" applyFont="1" applyFill="1" applyBorder="1" applyAlignment="1">
      <alignment horizontal="right" vertical="top"/>
    </xf>
    <xf numFmtId="168" fontId="10" fillId="0" borderId="2" xfId="1" applyNumberFormat="1" applyFont="1" applyFill="1" applyBorder="1" applyAlignment="1">
      <alignment horizontal="right" vertical="top"/>
    </xf>
    <xf numFmtId="164" fontId="10" fillId="0" borderId="2" xfId="2" applyFont="1" applyFill="1" applyBorder="1"/>
    <xf numFmtId="165" fontId="10" fillId="0" borderId="2" xfId="1" applyNumberFormat="1" applyFont="1" applyFill="1" applyBorder="1" applyAlignment="1">
      <alignment horizontal="right" vertical="top"/>
    </xf>
    <xf numFmtId="3" fontId="10" fillId="0" borderId="3" xfId="0" applyNumberFormat="1" applyFont="1" applyFill="1" applyBorder="1"/>
    <xf numFmtId="164" fontId="10" fillId="0" borderId="5" xfId="2" applyFont="1" applyFill="1" applyBorder="1"/>
    <xf numFmtId="168" fontId="10" fillId="0" borderId="5" xfId="1" applyNumberFormat="1" applyFont="1" applyFill="1" applyBorder="1" applyAlignment="1">
      <alignment horizontal="right" vertical="top"/>
    </xf>
    <xf numFmtId="165" fontId="10" fillId="0" borderId="5" xfId="1" applyNumberFormat="1" applyFont="1" applyFill="1" applyBorder="1" applyAlignment="1">
      <alignment horizontal="right" vertical="top"/>
    </xf>
    <xf numFmtId="168" fontId="10" fillId="0" borderId="4" xfId="1" applyNumberFormat="1" applyFont="1" applyFill="1" applyBorder="1" applyAlignment="1">
      <alignment horizontal="right" vertical="top"/>
    </xf>
    <xf numFmtId="164" fontId="10" fillId="0" borderId="4" xfId="2" applyFont="1" applyFill="1" applyBorder="1"/>
    <xf numFmtId="0" fontId="10" fillId="0" borderId="3" xfId="0" quotePrefix="1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10" fillId="0" borderId="0" xfId="0" quotePrefix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4" xfId="0" quotePrefix="1" applyFont="1" applyFill="1" applyBorder="1" applyAlignment="1">
      <alignment horizontal="center" vertical="top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164" fontId="10" fillId="0" borderId="0" xfId="2" applyFont="1" applyFill="1" applyBorder="1"/>
    <xf numFmtId="0" fontId="1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2" fillId="0" borderId="0" xfId="0" applyFont="1"/>
    <xf numFmtId="3" fontId="10" fillId="0" borderId="3" xfId="0" applyNumberFormat="1" applyFont="1" applyFill="1" applyBorder="1" applyAlignment="1">
      <alignment horizontal="right" vertical="center"/>
    </xf>
    <xf numFmtId="168" fontId="10" fillId="0" borderId="3" xfId="1" applyNumberFormat="1" applyFont="1" applyFill="1" applyBorder="1" applyAlignment="1">
      <alignment horizontal="right" vertical="center"/>
    </xf>
    <xf numFmtId="165" fontId="10" fillId="0" borderId="3" xfId="1" applyNumberFormat="1" applyFont="1" applyFill="1" applyBorder="1" applyAlignment="1">
      <alignment horizontal="right" vertical="center"/>
    </xf>
    <xf numFmtId="168" fontId="10" fillId="0" borderId="2" xfId="1" applyNumberFormat="1" applyFont="1" applyFill="1" applyBorder="1" applyAlignment="1">
      <alignment horizontal="right" vertical="center"/>
    </xf>
    <xf numFmtId="164" fontId="10" fillId="0" borderId="3" xfId="2" applyFont="1" applyFill="1" applyBorder="1" applyAlignment="1">
      <alignment vertical="center"/>
    </xf>
    <xf numFmtId="164" fontId="10" fillId="0" borderId="2" xfId="2" applyFont="1" applyFill="1" applyBorder="1" applyAlignment="1">
      <alignment vertical="center"/>
    </xf>
    <xf numFmtId="164" fontId="10" fillId="0" borderId="2" xfId="2" applyNumberFormat="1" applyFont="1" applyFill="1" applyBorder="1" applyAlignment="1">
      <alignment vertical="center"/>
    </xf>
    <xf numFmtId="0" fontId="0" fillId="0" borderId="3" xfId="0" applyBorder="1"/>
    <xf numFmtId="3" fontId="3" fillId="0" borderId="6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0" fontId="3" fillId="0" borderId="8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82">
    <cellStyle name="Comma" xfId="1" builtinId="3"/>
    <cellStyle name="Comma [0]" xfId="2" builtinId="6"/>
    <cellStyle name="Comma [0] 2" xfId="11"/>
    <cellStyle name="Comma [0] 2 10" xfId="12"/>
    <cellStyle name="Comma [0] 2 11" xfId="13"/>
    <cellStyle name="Comma [0] 2 12" xfId="14"/>
    <cellStyle name="Comma [0] 2 13" xfId="15"/>
    <cellStyle name="Comma [0] 2 14" xfId="16"/>
    <cellStyle name="Comma [0] 2 15" xfId="17"/>
    <cellStyle name="Comma [0] 2 16" xfId="18"/>
    <cellStyle name="Comma [0] 2 17" xfId="19"/>
    <cellStyle name="Comma [0] 2 18" xfId="20"/>
    <cellStyle name="Comma [0] 2 19" xfId="21"/>
    <cellStyle name="Comma [0] 2 2" xfId="22"/>
    <cellStyle name="Comma [0] 2 20" xfId="23"/>
    <cellStyle name="Comma [0] 2 21" xfId="24"/>
    <cellStyle name="Comma [0] 2 22" xfId="10"/>
    <cellStyle name="Comma [0] 2 3" xfId="25"/>
    <cellStyle name="Comma [0] 2 4" xfId="26"/>
    <cellStyle name="Comma [0] 2 5" xfId="27"/>
    <cellStyle name="Comma [0] 2 6" xfId="28"/>
    <cellStyle name="Comma [0] 2 7" xfId="29"/>
    <cellStyle name="Comma [0] 2 8" xfId="30"/>
    <cellStyle name="Comma [0] 2 9" xfId="31"/>
    <cellStyle name="Comma [0] 3" xfId="32"/>
    <cellStyle name="Comma [0] 3 10" xfId="33"/>
    <cellStyle name="Comma [0] 3 11" xfId="34"/>
    <cellStyle name="Comma [0] 3 12" xfId="35"/>
    <cellStyle name="Comma [0] 3 13" xfId="36"/>
    <cellStyle name="Comma [0] 3 14" xfId="37"/>
    <cellStyle name="Comma [0] 3 15" xfId="38"/>
    <cellStyle name="Comma [0] 3 16" xfId="39"/>
    <cellStyle name="Comma [0] 3 17" xfId="40"/>
    <cellStyle name="Comma [0] 3 18" xfId="41"/>
    <cellStyle name="Comma [0] 3 19" xfId="42"/>
    <cellStyle name="Comma [0] 3 2" xfId="43"/>
    <cellStyle name="Comma [0] 3 20" xfId="44"/>
    <cellStyle name="Comma [0] 3 21" xfId="45"/>
    <cellStyle name="Comma [0] 3 22" xfId="46"/>
    <cellStyle name="Comma [0] 3 3" xfId="47"/>
    <cellStyle name="Comma [0] 3 4" xfId="48"/>
    <cellStyle name="Comma [0] 3 5" xfId="49"/>
    <cellStyle name="Comma [0] 3 6" xfId="50"/>
    <cellStyle name="Comma [0] 3 7" xfId="51"/>
    <cellStyle name="Comma [0] 3 8" xfId="52"/>
    <cellStyle name="Comma [0] 3 9" xfId="53"/>
    <cellStyle name="Comma [0] 4" xfId="7"/>
    <cellStyle name="Comma [0] 5" xfId="54"/>
    <cellStyle name="Comma [0] 5 10" xfId="55"/>
    <cellStyle name="Comma [0] 5 11" xfId="56"/>
    <cellStyle name="Comma [0] 5 12" xfId="57"/>
    <cellStyle name="Comma [0] 5 13" xfId="58"/>
    <cellStyle name="Comma [0] 5 14" xfId="59"/>
    <cellStyle name="Comma [0] 5 15" xfId="60"/>
    <cellStyle name="Comma [0] 5 16" xfId="61"/>
    <cellStyle name="Comma [0] 5 17" xfId="62"/>
    <cellStyle name="Comma [0] 5 18" xfId="63"/>
    <cellStyle name="Comma [0] 5 19" xfId="64"/>
    <cellStyle name="Comma [0] 5 2" xfId="65"/>
    <cellStyle name="Comma [0] 5 20" xfId="66"/>
    <cellStyle name="Comma [0] 5 21" xfId="67"/>
    <cellStyle name="Comma [0] 5 22" xfId="68"/>
    <cellStyle name="Comma [0] 5 3" xfId="69"/>
    <cellStyle name="Comma [0] 5 4" xfId="70"/>
    <cellStyle name="Comma [0] 5 5" xfId="71"/>
    <cellStyle name="Comma [0] 5 6" xfId="72"/>
    <cellStyle name="Comma [0] 5 7" xfId="73"/>
    <cellStyle name="Comma [0] 5 8" xfId="74"/>
    <cellStyle name="Comma [0] 5 9" xfId="75"/>
    <cellStyle name="Comma 3" xfId="76"/>
    <cellStyle name="Comma 3 10" xfId="77"/>
    <cellStyle name="Comma 3 11" xfId="78"/>
    <cellStyle name="Comma 3 12" xfId="79"/>
    <cellStyle name="Comma 3 13" xfId="80"/>
    <cellStyle name="Comma 3 14" xfId="81"/>
    <cellStyle name="Comma 3 15" xfId="82"/>
    <cellStyle name="Comma 3 16" xfId="83"/>
    <cellStyle name="Comma 3 17" xfId="84"/>
    <cellStyle name="Comma 3 18" xfId="85"/>
    <cellStyle name="Comma 3 19" xfId="86"/>
    <cellStyle name="Comma 3 2" xfId="87"/>
    <cellStyle name="Comma 3 20" xfId="88"/>
    <cellStyle name="Comma 3 21" xfId="89"/>
    <cellStyle name="Comma 3 22" xfId="90"/>
    <cellStyle name="Comma 3 3" xfId="91"/>
    <cellStyle name="Comma 3 4" xfId="92"/>
    <cellStyle name="Comma 3 5" xfId="93"/>
    <cellStyle name="Comma 3 6" xfId="94"/>
    <cellStyle name="Comma 3 7" xfId="95"/>
    <cellStyle name="Comma 3 8" xfId="96"/>
    <cellStyle name="Comma 3 9" xfId="97"/>
    <cellStyle name="Currency" xfId="3" builtinId="4"/>
    <cellStyle name="Currency 2" xfId="98"/>
    <cellStyle name="Currency 2 10" xfId="99"/>
    <cellStyle name="Currency 2 11" xfId="100"/>
    <cellStyle name="Currency 2 12" xfId="101"/>
    <cellStyle name="Currency 2 13" xfId="102"/>
    <cellStyle name="Currency 2 14" xfId="103"/>
    <cellStyle name="Currency 2 15" xfId="104"/>
    <cellStyle name="Currency 2 16" xfId="105"/>
    <cellStyle name="Currency 2 17" xfId="106"/>
    <cellStyle name="Currency 2 18" xfId="107"/>
    <cellStyle name="Currency 2 19" xfId="108"/>
    <cellStyle name="Currency 2 2" xfId="109"/>
    <cellStyle name="Currency 2 20" xfId="110"/>
    <cellStyle name="Currency 2 21" xfId="111"/>
    <cellStyle name="Currency 2 22" xfId="8"/>
    <cellStyle name="Currency 2 3" xfId="112"/>
    <cellStyle name="Currency 2 4" xfId="113"/>
    <cellStyle name="Currency 2 5" xfId="114"/>
    <cellStyle name="Currency 2 6" xfId="115"/>
    <cellStyle name="Currency 2 7" xfId="116"/>
    <cellStyle name="Currency 2 8" xfId="117"/>
    <cellStyle name="Currency 2 9" xfId="118"/>
    <cellStyle name="Normal" xfId="0" builtinId="0"/>
    <cellStyle name="Normal 2" xfId="4"/>
    <cellStyle name="Normal 2 10" xfId="119"/>
    <cellStyle name="Normal 2 11" xfId="120"/>
    <cellStyle name="Normal 2 12" xfId="121"/>
    <cellStyle name="Normal 2 13" xfId="122"/>
    <cellStyle name="Normal 2 14" xfId="123"/>
    <cellStyle name="Normal 2 15" xfId="124"/>
    <cellStyle name="Normal 2 16" xfId="125"/>
    <cellStyle name="Normal 2 17" xfId="126"/>
    <cellStyle name="Normal 2 18" xfId="127"/>
    <cellStyle name="Normal 2 19" xfId="128"/>
    <cellStyle name="Normal 2 2" xfId="129"/>
    <cellStyle name="Normal 2 20" xfId="130"/>
    <cellStyle name="Normal 2 21" xfId="131"/>
    <cellStyle name="Normal 2 22" xfId="5"/>
    <cellStyle name="Normal 2 3" xfId="132"/>
    <cellStyle name="Normal 2 4" xfId="133"/>
    <cellStyle name="Normal 2 5" xfId="134"/>
    <cellStyle name="Normal 2 6" xfId="135"/>
    <cellStyle name="Normal 2 7" xfId="136"/>
    <cellStyle name="Normal 2 8" xfId="137"/>
    <cellStyle name="Normal 2 9" xfId="138"/>
    <cellStyle name="Normal 3" xfId="6"/>
    <cellStyle name="Normal 3 10" xfId="139"/>
    <cellStyle name="Normal 3 11" xfId="140"/>
    <cellStyle name="Normal 3 12" xfId="141"/>
    <cellStyle name="Normal 3 13" xfId="142"/>
    <cellStyle name="Normal 3 14" xfId="143"/>
    <cellStyle name="Normal 3 15" xfId="144"/>
    <cellStyle name="Normal 3 16" xfId="145"/>
    <cellStyle name="Normal 3 17" xfId="146"/>
    <cellStyle name="Normal 3 18" xfId="147"/>
    <cellStyle name="Normal 3 19" xfId="148"/>
    <cellStyle name="Normal 3 2" xfId="149"/>
    <cellStyle name="Normal 3 20" xfId="150"/>
    <cellStyle name="Normal 3 21" xfId="151"/>
    <cellStyle name="Normal 3 22" xfId="152"/>
    <cellStyle name="Normal 3 3" xfId="153"/>
    <cellStyle name="Normal 3 4" xfId="154"/>
    <cellStyle name="Normal 3 5" xfId="155"/>
    <cellStyle name="Normal 3 6" xfId="156"/>
    <cellStyle name="Normal 3 7" xfId="157"/>
    <cellStyle name="Normal 3 8" xfId="158"/>
    <cellStyle name="Normal 3 9" xfId="159"/>
    <cellStyle name="Normal 4" xfId="9"/>
    <cellStyle name="Normal 5" xfId="160"/>
    <cellStyle name="Normal 5 10" xfId="161"/>
    <cellStyle name="Normal 5 11" xfId="162"/>
    <cellStyle name="Normal 5 12" xfId="163"/>
    <cellStyle name="Normal 5 13" xfId="164"/>
    <cellStyle name="Normal 5 14" xfId="165"/>
    <cellStyle name="Normal 5 15" xfId="166"/>
    <cellStyle name="Normal 5 16" xfId="167"/>
    <cellStyle name="Normal 5 17" xfId="168"/>
    <cellStyle name="Normal 5 18" xfId="169"/>
    <cellStyle name="Normal 5 19" xfId="170"/>
    <cellStyle name="Normal 5 2" xfId="171"/>
    <cellStyle name="Normal 5 20" xfId="172"/>
    <cellStyle name="Normal 5 21" xfId="173"/>
    <cellStyle name="Normal 5 22" xfId="174"/>
    <cellStyle name="Normal 5 3" xfId="175"/>
    <cellStyle name="Normal 5 4" xfId="176"/>
    <cellStyle name="Normal 5 5" xfId="177"/>
    <cellStyle name="Normal 5 6" xfId="178"/>
    <cellStyle name="Normal 5 7" xfId="179"/>
    <cellStyle name="Normal 5 8" xfId="180"/>
    <cellStyle name="Normal 5 9" xfId="1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EX63"/>
  <sheetViews>
    <sheetView tabSelected="1" zoomScale="55" zoomScaleNormal="55" zoomScaleSheetLayoutView="70" workbookViewId="0">
      <pane ySplit="4" topLeftCell="A10" activePane="bottomLeft" state="frozenSplit"/>
      <selection pane="bottomLeft" activeCell="V33" sqref="V33"/>
    </sheetView>
  </sheetViews>
  <sheetFormatPr defaultRowHeight="12.75" x14ac:dyDescent="0.2"/>
  <cols>
    <col min="1" max="1" width="7.140625" customWidth="1"/>
    <col min="2" max="2" width="40" customWidth="1"/>
    <col min="3" max="3" width="11.7109375" customWidth="1"/>
    <col min="4" max="5" width="12.85546875" customWidth="1"/>
    <col min="6" max="7" width="12.5703125" customWidth="1"/>
    <col min="8" max="9" width="12.85546875" customWidth="1"/>
    <col min="10" max="11" width="12.5703125" customWidth="1"/>
    <col min="12" max="12" width="12.85546875" style="36" customWidth="1"/>
    <col min="13" max="13" width="12.85546875" customWidth="1"/>
    <col min="14" max="15" width="12.5703125" customWidth="1"/>
    <col min="16" max="17" width="12.85546875" customWidth="1"/>
    <col min="18" max="19" width="12.5703125" customWidth="1"/>
  </cols>
  <sheetData>
    <row r="1" spans="1:19" ht="19.5" customHeight="1" x14ac:dyDescent="0.2">
      <c r="A1" s="74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5.75" x14ac:dyDescent="0.25">
      <c r="A2" s="75" t="s">
        <v>63</v>
      </c>
      <c r="B2" s="75"/>
      <c r="C2" s="80">
        <v>44449</v>
      </c>
      <c r="D2" s="80"/>
      <c r="E2" s="80"/>
      <c r="F2" s="1"/>
      <c r="G2" s="1"/>
      <c r="H2" s="1"/>
      <c r="I2" s="1"/>
      <c r="J2" s="1"/>
      <c r="K2" s="1"/>
      <c r="L2" s="32"/>
      <c r="N2" s="1" t="s">
        <v>64</v>
      </c>
      <c r="O2" s="1"/>
      <c r="P2" s="1"/>
      <c r="Q2" s="1"/>
      <c r="R2" s="2"/>
      <c r="S2" s="2"/>
    </row>
    <row r="3" spans="1:19" ht="21" customHeight="1" x14ac:dyDescent="0.2">
      <c r="A3" s="78" t="s">
        <v>56</v>
      </c>
      <c r="B3" s="76" t="s">
        <v>61</v>
      </c>
      <c r="C3" s="76" t="s">
        <v>62</v>
      </c>
      <c r="D3" s="72" t="s">
        <v>58</v>
      </c>
      <c r="E3" s="73"/>
      <c r="F3" s="72" t="s">
        <v>60</v>
      </c>
      <c r="G3" s="73"/>
      <c r="H3" s="72" t="s">
        <v>59</v>
      </c>
      <c r="I3" s="73"/>
      <c r="J3" s="72" t="s">
        <v>60</v>
      </c>
      <c r="K3" s="73"/>
      <c r="L3" s="72" t="s">
        <v>65</v>
      </c>
      <c r="M3" s="73"/>
      <c r="N3" s="72" t="s">
        <v>60</v>
      </c>
      <c r="O3" s="73"/>
      <c r="P3" s="72" t="s">
        <v>66</v>
      </c>
      <c r="Q3" s="73"/>
      <c r="R3" s="72" t="s">
        <v>60</v>
      </c>
      <c r="S3" s="73"/>
    </row>
    <row r="4" spans="1:19" ht="15.75" x14ac:dyDescent="0.2">
      <c r="A4" s="79"/>
      <c r="B4" s="77"/>
      <c r="C4" s="77"/>
      <c r="D4" s="56" t="s">
        <v>0</v>
      </c>
      <c r="E4" s="57" t="s">
        <v>1</v>
      </c>
      <c r="F4" s="58" t="s">
        <v>2</v>
      </c>
      <c r="G4" s="57" t="s">
        <v>3</v>
      </c>
      <c r="H4" s="58" t="s">
        <v>0</v>
      </c>
      <c r="I4" s="59" t="s">
        <v>1</v>
      </c>
      <c r="J4" s="56" t="s">
        <v>2</v>
      </c>
      <c r="K4" s="57" t="s">
        <v>3</v>
      </c>
      <c r="L4" s="56" t="s">
        <v>0</v>
      </c>
      <c r="M4" s="59" t="s">
        <v>1</v>
      </c>
      <c r="N4" s="56" t="s">
        <v>2</v>
      </c>
      <c r="O4" s="57" t="s">
        <v>3</v>
      </c>
      <c r="P4" s="58" t="s">
        <v>0</v>
      </c>
      <c r="Q4" s="59" t="s">
        <v>1</v>
      </c>
      <c r="R4" s="33" t="s">
        <v>2</v>
      </c>
      <c r="S4" s="34" t="s">
        <v>3</v>
      </c>
    </row>
    <row r="5" spans="1:19" ht="15.75" x14ac:dyDescent="0.2">
      <c r="A5" s="21"/>
      <c r="B5" s="8" t="s">
        <v>4</v>
      </c>
      <c r="C5" s="8"/>
      <c r="D5" s="9" t="s">
        <v>5</v>
      </c>
      <c r="E5" s="10"/>
      <c r="F5" s="11"/>
      <c r="G5" s="10"/>
      <c r="H5" s="11"/>
      <c r="I5" s="9"/>
      <c r="J5" s="9"/>
      <c r="K5" s="10"/>
      <c r="L5" s="9"/>
      <c r="M5" s="9"/>
      <c r="N5" s="9"/>
      <c r="O5" s="10"/>
      <c r="P5" s="11"/>
      <c r="Q5" s="9"/>
      <c r="R5" s="10"/>
      <c r="S5" s="35"/>
    </row>
    <row r="6" spans="1:19" ht="15.75" x14ac:dyDescent="0.25">
      <c r="A6" s="22">
        <v>1</v>
      </c>
      <c r="B6" s="23" t="s">
        <v>6</v>
      </c>
      <c r="C6" s="24"/>
      <c r="D6" s="25"/>
      <c r="E6" s="25"/>
      <c r="F6" s="26"/>
      <c r="G6" s="27"/>
      <c r="H6" s="25"/>
      <c r="I6" s="26"/>
      <c r="J6" s="26"/>
      <c r="K6" s="25"/>
      <c r="L6" s="25"/>
      <c r="M6" s="25"/>
      <c r="N6" s="26"/>
      <c r="O6" s="25"/>
      <c r="P6" s="13"/>
      <c r="Q6" s="26"/>
      <c r="R6" s="26"/>
      <c r="S6" s="14"/>
    </row>
    <row r="7" spans="1:19" ht="15.75" x14ac:dyDescent="0.25">
      <c r="A7" s="22"/>
      <c r="B7" s="51" t="s">
        <v>7</v>
      </c>
      <c r="C7" s="53" t="s">
        <v>8</v>
      </c>
      <c r="D7" s="39">
        <v>11000</v>
      </c>
      <c r="E7" s="39">
        <v>11000</v>
      </c>
      <c r="F7" s="40">
        <f>E7-D7</f>
        <v>0</v>
      </c>
      <c r="G7" s="41">
        <f>(F7/D7)*100</f>
        <v>0</v>
      </c>
      <c r="H7" s="39">
        <v>11000</v>
      </c>
      <c r="I7" s="39">
        <v>11000</v>
      </c>
      <c r="J7" s="42">
        <f>I7-H7</f>
        <v>0</v>
      </c>
      <c r="K7" s="41">
        <f>J7/H7*100</f>
        <v>0</v>
      </c>
      <c r="L7" s="39">
        <v>11000</v>
      </c>
      <c r="M7" s="39">
        <v>11000</v>
      </c>
      <c r="N7" s="40">
        <f>M7-L7</f>
        <v>0</v>
      </c>
      <c r="O7" s="41">
        <f>N7/L7*100</f>
        <v>0</v>
      </c>
      <c r="P7" s="39">
        <f>(D7+H7+L7)/3</f>
        <v>11000</v>
      </c>
      <c r="Q7" s="39">
        <f>(E7+I7+M7)/3</f>
        <v>11000</v>
      </c>
      <c r="R7" s="43">
        <f>Q7-P7</f>
        <v>0</v>
      </c>
      <c r="S7" s="41">
        <f>(R7/P7)*100</f>
        <v>0</v>
      </c>
    </row>
    <row r="8" spans="1:19" ht="15.75" x14ac:dyDescent="0.25">
      <c r="A8" s="22"/>
      <c r="B8" s="51" t="s">
        <v>9</v>
      </c>
      <c r="C8" s="53" t="s">
        <v>8</v>
      </c>
      <c r="D8" s="39">
        <v>8500</v>
      </c>
      <c r="E8" s="39">
        <v>8500</v>
      </c>
      <c r="F8" s="40">
        <f>E8-D8</f>
        <v>0</v>
      </c>
      <c r="G8" s="41">
        <f>(F8/D8)*100</f>
        <v>0</v>
      </c>
      <c r="H8" s="39">
        <v>8500</v>
      </c>
      <c r="I8" s="39">
        <v>8500</v>
      </c>
      <c r="J8" s="42">
        <f>I8-H8</f>
        <v>0</v>
      </c>
      <c r="K8" s="41">
        <f>J8/H8*100</f>
        <v>0</v>
      </c>
      <c r="L8" s="39">
        <v>8500</v>
      </c>
      <c r="M8" s="39">
        <v>8500</v>
      </c>
      <c r="N8" s="40">
        <f>M8-L8</f>
        <v>0</v>
      </c>
      <c r="O8" s="41">
        <f>N8/L8*100</f>
        <v>0</v>
      </c>
      <c r="P8" s="39">
        <f>(D8+H8+L8)/3</f>
        <v>8500</v>
      </c>
      <c r="Q8" s="39">
        <f>(E8+I8+M8)/3</f>
        <v>8500</v>
      </c>
      <c r="R8" s="43">
        <f>Q8-P8</f>
        <v>0</v>
      </c>
      <c r="S8" s="41">
        <f>((Q8-P8)/P8)*100</f>
        <v>0</v>
      </c>
    </row>
    <row r="9" spans="1:19" ht="15.75" x14ac:dyDescent="0.25">
      <c r="A9" s="22">
        <v>2</v>
      </c>
      <c r="B9" s="15" t="s">
        <v>10</v>
      </c>
      <c r="C9" s="54"/>
      <c r="D9" s="39"/>
      <c r="E9" s="39"/>
      <c r="F9" s="40"/>
      <c r="G9" s="41"/>
      <c r="H9" s="39"/>
      <c r="I9" s="39"/>
      <c r="J9" s="44"/>
      <c r="K9" s="41"/>
      <c r="L9" s="39"/>
      <c r="M9" s="39"/>
      <c r="N9" s="40"/>
      <c r="O9" s="41"/>
      <c r="P9" s="39"/>
      <c r="Q9" s="39"/>
      <c r="R9" s="43"/>
      <c r="S9" s="41"/>
    </row>
    <row r="10" spans="1:19" ht="15.75" x14ac:dyDescent="0.25">
      <c r="A10" s="22"/>
      <c r="B10" s="51" t="s">
        <v>11</v>
      </c>
      <c r="C10" s="53" t="s">
        <v>8</v>
      </c>
      <c r="D10" s="39">
        <v>11500</v>
      </c>
      <c r="E10" s="39">
        <v>11500</v>
      </c>
      <c r="F10" s="40">
        <f>E10-D10</f>
        <v>0</v>
      </c>
      <c r="G10" s="41">
        <f>(F10/D10)*100</f>
        <v>0</v>
      </c>
      <c r="H10" s="39">
        <v>12000</v>
      </c>
      <c r="I10" s="39">
        <v>12000</v>
      </c>
      <c r="J10" s="42">
        <f>I10-H10</f>
        <v>0</v>
      </c>
      <c r="K10" s="41">
        <f>J10/H10*100</f>
        <v>0</v>
      </c>
      <c r="L10" s="39">
        <v>11500</v>
      </c>
      <c r="M10" s="39">
        <v>11500</v>
      </c>
      <c r="N10" s="40">
        <f>M10-L10</f>
        <v>0</v>
      </c>
      <c r="O10" s="41">
        <f>N10/L10*100</f>
        <v>0</v>
      </c>
      <c r="P10" s="39">
        <f>(D10+H10+L10)/3</f>
        <v>11666.666666666666</v>
      </c>
      <c r="Q10" s="39">
        <f>(E10+I10+M10)/3</f>
        <v>11666.666666666666</v>
      </c>
      <c r="R10" s="43">
        <f>Q10-P10</f>
        <v>0</v>
      </c>
      <c r="S10" s="41">
        <f>(R10/P10)*100</f>
        <v>0</v>
      </c>
    </row>
    <row r="11" spans="1:19" ht="15.75" x14ac:dyDescent="0.25">
      <c r="A11" s="22">
        <v>3</v>
      </c>
      <c r="B11" s="15" t="s">
        <v>12</v>
      </c>
      <c r="C11" s="54"/>
      <c r="D11" s="39"/>
      <c r="E11" s="39"/>
      <c r="F11" s="40"/>
      <c r="G11" s="41"/>
      <c r="H11" s="39"/>
      <c r="I11" s="39"/>
      <c r="J11" s="44"/>
      <c r="K11" s="41"/>
      <c r="L11" s="39"/>
      <c r="M11" s="39"/>
      <c r="N11" s="40"/>
      <c r="O11" s="41"/>
      <c r="P11" s="39"/>
      <c r="Q11" s="39"/>
      <c r="R11" s="43"/>
      <c r="S11" s="41"/>
    </row>
    <row r="12" spans="1:19" ht="15.75" x14ac:dyDescent="0.25">
      <c r="A12" s="22"/>
      <c r="B12" s="51" t="s">
        <v>13</v>
      </c>
      <c r="C12" s="54" t="s">
        <v>14</v>
      </c>
      <c r="D12" s="39">
        <v>15500</v>
      </c>
      <c r="E12" s="39">
        <v>15500</v>
      </c>
      <c r="F12" s="40">
        <f>E12-D12</f>
        <v>0</v>
      </c>
      <c r="G12" s="41">
        <f>(F12/D12)*100</f>
        <v>0</v>
      </c>
      <c r="H12" s="39">
        <v>16000</v>
      </c>
      <c r="I12" s="39">
        <v>16000</v>
      </c>
      <c r="J12" s="42">
        <f>I12-H12</f>
        <v>0</v>
      </c>
      <c r="K12" s="41">
        <f>J12/H12*100</f>
        <v>0</v>
      </c>
      <c r="L12" s="39">
        <v>16000</v>
      </c>
      <c r="M12" s="39">
        <v>16000</v>
      </c>
      <c r="N12" s="40">
        <f>M12-L12</f>
        <v>0</v>
      </c>
      <c r="O12" s="41">
        <f>N12/L12*100</f>
        <v>0</v>
      </c>
      <c r="P12" s="39">
        <f>(D12+H12+L12)/3</f>
        <v>15833.333333333334</v>
      </c>
      <c r="Q12" s="39">
        <f>(E12+I12+M12)/3</f>
        <v>15833.333333333334</v>
      </c>
      <c r="R12" s="43">
        <f>Q12-P12</f>
        <v>0</v>
      </c>
      <c r="S12" s="41">
        <f>(R12/P12)*100</f>
        <v>0</v>
      </c>
    </row>
    <row r="13" spans="1:19" ht="15.75" x14ac:dyDescent="0.25">
      <c r="A13" s="22"/>
      <c r="B13" s="51" t="s">
        <v>15</v>
      </c>
      <c r="C13" s="54" t="s">
        <v>14</v>
      </c>
      <c r="D13" s="39">
        <v>15500</v>
      </c>
      <c r="E13" s="39">
        <v>15500</v>
      </c>
      <c r="F13" s="40">
        <f>E13-D13</f>
        <v>0</v>
      </c>
      <c r="G13" s="41">
        <f>(F13/D13)*100</f>
        <v>0</v>
      </c>
      <c r="H13" s="39">
        <v>16000</v>
      </c>
      <c r="I13" s="39">
        <v>16000</v>
      </c>
      <c r="J13" s="42">
        <f>I13-H13</f>
        <v>0</v>
      </c>
      <c r="K13" s="41">
        <f>J13/H13*100</f>
        <v>0</v>
      </c>
      <c r="L13" s="39">
        <v>15500</v>
      </c>
      <c r="M13" s="39">
        <v>15500</v>
      </c>
      <c r="N13" s="40">
        <f>M13-L13</f>
        <v>0</v>
      </c>
      <c r="O13" s="41">
        <f>N13/L13*100</f>
        <v>0</v>
      </c>
      <c r="P13" s="39">
        <f>(D13+H13+L13)/3</f>
        <v>15666.666666666666</v>
      </c>
      <c r="Q13" s="39">
        <f>(E13+I13+M13)/3</f>
        <v>15666.666666666666</v>
      </c>
      <c r="R13" s="43">
        <f>Q13-P13</f>
        <v>0</v>
      </c>
      <c r="S13" s="41">
        <f>(R13/P13)*100</f>
        <v>0</v>
      </c>
    </row>
    <row r="14" spans="1:19" ht="15.75" x14ac:dyDescent="0.25">
      <c r="A14" s="22">
        <v>4</v>
      </c>
      <c r="B14" s="12" t="s">
        <v>16</v>
      </c>
      <c r="C14" s="54"/>
      <c r="D14" s="39"/>
      <c r="E14" s="39"/>
      <c r="F14" s="40"/>
      <c r="G14" s="41"/>
      <c r="H14" s="39"/>
      <c r="I14" s="39"/>
      <c r="J14" s="42"/>
      <c r="K14" s="41"/>
      <c r="L14" s="39"/>
      <c r="M14" s="39"/>
      <c r="N14" s="40"/>
      <c r="O14" s="41"/>
      <c r="P14" s="39"/>
      <c r="Q14" s="39"/>
      <c r="R14" s="43"/>
      <c r="S14" s="41"/>
    </row>
    <row r="15" spans="1:19" ht="15.75" x14ac:dyDescent="0.25">
      <c r="A15" s="22"/>
      <c r="B15" s="51" t="s">
        <v>17</v>
      </c>
      <c r="C15" s="54" t="s">
        <v>8</v>
      </c>
      <c r="D15" s="39">
        <v>120000</v>
      </c>
      <c r="E15" s="39">
        <v>120000</v>
      </c>
      <c r="F15" s="40">
        <f>E15-D15</f>
        <v>0</v>
      </c>
      <c r="G15" s="41">
        <f>(F15/D15)*100</f>
        <v>0</v>
      </c>
      <c r="H15" s="39">
        <v>120000</v>
      </c>
      <c r="I15" s="39">
        <v>120000</v>
      </c>
      <c r="J15" s="42">
        <f>I15-H15</f>
        <v>0</v>
      </c>
      <c r="K15" s="41">
        <f>J15/H15*100</f>
        <v>0</v>
      </c>
      <c r="L15" s="39">
        <v>120000</v>
      </c>
      <c r="M15" s="39">
        <v>120000</v>
      </c>
      <c r="N15" s="40">
        <f>M15-L15</f>
        <v>0</v>
      </c>
      <c r="O15" s="41">
        <f>N15/L15*100</f>
        <v>0</v>
      </c>
      <c r="P15" s="39">
        <f t="shared" ref="P15:Q15" si="0">(D15+H15+L15)/3</f>
        <v>120000</v>
      </c>
      <c r="Q15" s="39">
        <f t="shared" si="0"/>
        <v>120000</v>
      </c>
      <c r="R15" s="43">
        <f>Q15-P15</f>
        <v>0</v>
      </c>
      <c r="S15" s="41">
        <f>(R15/P15)*100</f>
        <v>0</v>
      </c>
    </row>
    <row r="16" spans="1:19" ht="15.75" x14ac:dyDescent="0.25">
      <c r="A16" s="22"/>
      <c r="B16" s="51" t="s">
        <v>18</v>
      </c>
      <c r="C16" s="53" t="s">
        <v>8</v>
      </c>
      <c r="D16" s="39">
        <v>110000</v>
      </c>
      <c r="E16" s="39">
        <v>110000</v>
      </c>
      <c r="F16" s="40">
        <f>E16-D16</f>
        <v>0</v>
      </c>
      <c r="G16" s="41">
        <f>(F16/D16)*100</f>
        <v>0</v>
      </c>
      <c r="H16" s="39">
        <v>110000</v>
      </c>
      <c r="I16" s="39">
        <v>110000</v>
      </c>
      <c r="J16" s="42">
        <f>I16-H16</f>
        <v>0</v>
      </c>
      <c r="K16" s="41">
        <f>J16/H16*100</f>
        <v>0</v>
      </c>
      <c r="L16" s="39">
        <v>110000</v>
      </c>
      <c r="M16" s="39">
        <v>110000</v>
      </c>
      <c r="N16" s="40">
        <f>M16-L16</f>
        <v>0</v>
      </c>
      <c r="O16" s="41">
        <f>N16/L16*100</f>
        <v>0</v>
      </c>
      <c r="P16" s="39">
        <f t="shared" ref="P16:Q18" si="1">(D16+H16+L16)/3</f>
        <v>110000</v>
      </c>
      <c r="Q16" s="39">
        <f t="shared" si="1"/>
        <v>110000</v>
      </c>
      <c r="R16" s="43">
        <f>Q16-P16</f>
        <v>0</v>
      </c>
      <c r="S16" s="41">
        <f>(R16/P16)*100</f>
        <v>0</v>
      </c>
    </row>
    <row r="17" spans="1:21" ht="15.75" x14ac:dyDescent="0.25">
      <c r="A17" s="22"/>
      <c r="B17" s="51" t="s">
        <v>19</v>
      </c>
      <c r="C17" s="53" t="s">
        <v>8</v>
      </c>
      <c r="D17" s="39">
        <v>34000</v>
      </c>
      <c r="E17" s="39">
        <v>34000</v>
      </c>
      <c r="F17" s="40">
        <f>E17-D17</f>
        <v>0</v>
      </c>
      <c r="G17" s="41">
        <f>(F17/D17)*100</f>
        <v>0</v>
      </c>
      <c r="H17" s="39">
        <v>35000</v>
      </c>
      <c r="I17" s="39">
        <v>35000</v>
      </c>
      <c r="J17" s="42">
        <f>I17-H17</f>
        <v>0</v>
      </c>
      <c r="K17" s="41">
        <f>J17/H17*100</f>
        <v>0</v>
      </c>
      <c r="L17" s="39">
        <v>34000</v>
      </c>
      <c r="M17" s="39">
        <v>34000</v>
      </c>
      <c r="N17" s="40">
        <f>M17-L17</f>
        <v>0</v>
      </c>
      <c r="O17" s="41">
        <f>N17/L17*100</f>
        <v>0</v>
      </c>
      <c r="P17" s="39">
        <f t="shared" si="1"/>
        <v>34333.333333333336</v>
      </c>
      <c r="Q17" s="39">
        <f t="shared" si="1"/>
        <v>34333.333333333336</v>
      </c>
      <c r="R17" s="43">
        <f>Q17-P17</f>
        <v>0</v>
      </c>
      <c r="S17" s="41">
        <f>(R17/P17)*100</f>
        <v>0</v>
      </c>
    </row>
    <row r="18" spans="1:21" ht="15.75" x14ac:dyDescent="0.25">
      <c r="A18" s="22"/>
      <c r="B18" s="51" t="s">
        <v>20</v>
      </c>
      <c r="C18" s="53" t="s">
        <v>8</v>
      </c>
      <c r="D18" s="39">
        <v>60000</v>
      </c>
      <c r="E18" s="39">
        <v>60000</v>
      </c>
      <c r="F18" s="40">
        <f>E18-D18</f>
        <v>0</v>
      </c>
      <c r="G18" s="41">
        <f>(F18/D18)*100</f>
        <v>0</v>
      </c>
      <c r="H18" s="39">
        <v>60000</v>
      </c>
      <c r="I18" s="39">
        <v>60000</v>
      </c>
      <c r="J18" s="42">
        <f>I18-H18</f>
        <v>0</v>
      </c>
      <c r="K18" s="41">
        <f>J18/H18*100</f>
        <v>0</v>
      </c>
      <c r="L18" s="39">
        <v>60000</v>
      </c>
      <c r="M18" s="39">
        <v>60000</v>
      </c>
      <c r="N18" s="40">
        <f>M18-L18</f>
        <v>0</v>
      </c>
      <c r="O18" s="41">
        <f>N18/L18*100</f>
        <v>0</v>
      </c>
      <c r="P18" s="39">
        <f t="shared" si="1"/>
        <v>60000</v>
      </c>
      <c r="Q18" s="39">
        <f t="shared" si="1"/>
        <v>60000</v>
      </c>
      <c r="R18" s="43">
        <f>Q18-P18</f>
        <v>0</v>
      </c>
      <c r="S18" s="41">
        <f>(R18/P18)*100</f>
        <v>0</v>
      </c>
    </row>
    <row r="19" spans="1:21" ht="15.75" x14ac:dyDescent="0.25">
      <c r="A19" s="22">
        <v>5</v>
      </c>
      <c r="B19" s="12" t="s">
        <v>21</v>
      </c>
      <c r="C19" s="54"/>
      <c r="D19" s="71"/>
      <c r="F19" s="40"/>
      <c r="G19" s="41"/>
      <c r="H19" s="39"/>
      <c r="I19" s="39"/>
      <c r="J19" s="42"/>
      <c r="K19" s="41"/>
      <c r="L19" s="39"/>
      <c r="M19" s="39"/>
      <c r="N19" s="40"/>
      <c r="O19" s="41"/>
      <c r="P19" s="39"/>
      <c r="Q19" s="39"/>
      <c r="R19" s="43"/>
      <c r="S19" s="41"/>
    </row>
    <row r="20" spans="1:21" ht="15.75" x14ac:dyDescent="0.25">
      <c r="A20" s="22"/>
      <c r="B20" s="51" t="s">
        <v>22</v>
      </c>
      <c r="C20" s="53" t="s">
        <v>8</v>
      </c>
      <c r="D20" s="39">
        <v>19000</v>
      </c>
      <c r="E20" s="39">
        <v>19000</v>
      </c>
      <c r="F20" s="39">
        <f>E20-D20</f>
        <v>0</v>
      </c>
      <c r="G20" s="41">
        <f>(F20/D20)*100</f>
        <v>0</v>
      </c>
      <c r="H20" s="39">
        <v>19500</v>
      </c>
      <c r="I20" s="39">
        <v>19500</v>
      </c>
      <c r="J20" s="42">
        <f>I20-H20</f>
        <v>0</v>
      </c>
      <c r="K20" s="41">
        <f>J20/H20*100</f>
        <v>0</v>
      </c>
      <c r="L20" s="39">
        <v>19000</v>
      </c>
      <c r="M20" s="39">
        <v>19000</v>
      </c>
      <c r="N20" s="40">
        <f>M20-L20</f>
        <v>0</v>
      </c>
      <c r="O20" s="41">
        <f>N20/L20*100</f>
        <v>0</v>
      </c>
      <c r="P20" s="39">
        <f>(D20+H20+L20)/3</f>
        <v>19166.666666666668</v>
      </c>
      <c r="Q20" s="39">
        <f>(E20+I20+M20)/3</f>
        <v>19166.666666666668</v>
      </c>
      <c r="R20" s="43">
        <f>Q20-P20</f>
        <v>0</v>
      </c>
      <c r="S20" s="41">
        <f>(R20/P20)*100</f>
        <v>0</v>
      </c>
    </row>
    <row r="21" spans="1:21" ht="15.75" x14ac:dyDescent="0.25">
      <c r="A21" s="22"/>
      <c r="B21" s="51" t="s">
        <v>23</v>
      </c>
      <c r="C21" s="53"/>
      <c r="D21" s="39">
        <v>42000</v>
      </c>
      <c r="E21" s="39">
        <v>42000</v>
      </c>
      <c r="F21" s="40">
        <f>E21-D21</f>
        <v>0</v>
      </c>
      <c r="G21" s="41">
        <f>(F21/D21)*100</f>
        <v>0</v>
      </c>
      <c r="H21" s="39">
        <v>42000</v>
      </c>
      <c r="I21" s="39">
        <v>42000</v>
      </c>
      <c r="J21" s="42">
        <f>I21-H21</f>
        <v>0</v>
      </c>
      <c r="K21" s="41">
        <f>J21/H21*100</f>
        <v>0</v>
      </c>
      <c r="L21" s="39">
        <v>42000</v>
      </c>
      <c r="M21" s="39">
        <v>42000</v>
      </c>
      <c r="N21" s="40">
        <f>M21-L21</f>
        <v>0</v>
      </c>
      <c r="O21" s="41">
        <f>N21/L21*100</f>
        <v>0</v>
      </c>
      <c r="P21" s="39">
        <f>(D21+H21+L21)/3</f>
        <v>42000</v>
      </c>
      <c r="Q21" s="39">
        <f>(E21+I21+M21)/3</f>
        <v>42000</v>
      </c>
      <c r="R21" s="43">
        <f>Q21-P21</f>
        <v>0</v>
      </c>
      <c r="S21" s="41">
        <f>(R21/P21)*100</f>
        <v>0</v>
      </c>
    </row>
    <row r="22" spans="1:21" ht="15.75" x14ac:dyDescent="0.25">
      <c r="A22" s="22">
        <v>6</v>
      </c>
      <c r="B22" s="15" t="s">
        <v>24</v>
      </c>
      <c r="C22" s="54"/>
      <c r="D22" s="39"/>
      <c r="E22" s="39"/>
      <c r="F22" s="40"/>
      <c r="G22" s="41"/>
      <c r="H22" s="39"/>
      <c r="I22" s="39"/>
      <c r="J22" s="42"/>
      <c r="K22" s="41"/>
      <c r="L22" s="39"/>
      <c r="M22" s="39"/>
      <c r="N22" s="40"/>
      <c r="O22" s="41"/>
      <c r="P22" s="43"/>
      <c r="Q22" s="39"/>
      <c r="R22" s="43"/>
      <c r="S22" s="41"/>
    </row>
    <row r="23" spans="1:21" ht="15.75" x14ac:dyDescent="0.25">
      <c r="A23" s="22"/>
      <c r="B23" s="51" t="s">
        <v>25</v>
      </c>
      <c r="C23" s="54" t="s">
        <v>26</v>
      </c>
      <c r="D23" s="64">
        <v>37000</v>
      </c>
      <c r="E23" s="64">
        <v>37000</v>
      </c>
      <c r="F23" s="65">
        <f>E23-D23</f>
        <v>0</v>
      </c>
      <c r="G23" s="66">
        <f>(F23/D23)*100</f>
        <v>0</v>
      </c>
      <c r="H23" s="64">
        <v>37000</v>
      </c>
      <c r="I23" s="64">
        <v>37000</v>
      </c>
      <c r="J23" s="67">
        <f>I23-H23</f>
        <v>0</v>
      </c>
      <c r="K23" s="66">
        <f>J23/H23*100</f>
        <v>0</v>
      </c>
      <c r="L23" s="64">
        <v>37000</v>
      </c>
      <c r="M23" s="64">
        <v>37000</v>
      </c>
      <c r="N23" s="40">
        <f>M23-L23</f>
        <v>0</v>
      </c>
      <c r="O23" s="41">
        <f>N23/L23*100</f>
        <v>0</v>
      </c>
      <c r="P23" s="43">
        <f t="shared" ref="P23:Q27" si="2">(D23+H23+L23)/3</f>
        <v>37000</v>
      </c>
      <c r="Q23" s="39">
        <f t="shared" si="2"/>
        <v>37000</v>
      </c>
      <c r="R23" s="43">
        <f>Q23-P23</f>
        <v>0</v>
      </c>
      <c r="S23" s="41">
        <f>(R23/P23)*100</f>
        <v>0</v>
      </c>
    </row>
    <row r="24" spans="1:21" ht="15.75" x14ac:dyDescent="0.25">
      <c r="A24" s="22"/>
      <c r="B24" s="51" t="s">
        <v>27</v>
      </c>
      <c r="C24" s="54" t="s">
        <v>26</v>
      </c>
      <c r="D24" s="64">
        <v>39000</v>
      </c>
      <c r="E24" s="64">
        <v>39000</v>
      </c>
      <c r="F24" s="65">
        <f>E24-D24</f>
        <v>0</v>
      </c>
      <c r="G24" s="66">
        <f>(F24/D24)*100</f>
        <v>0</v>
      </c>
      <c r="H24" s="64">
        <v>39000</v>
      </c>
      <c r="I24" s="64">
        <v>39000</v>
      </c>
      <c r="J24" s="67">
        <f>I24-H24</f>
        <v>0</v>
      </c>
      <c r="K24" s="66">
        <f>J24/H24*100</f>
        <v>0</v>
      </c>
      <c r="L24" s="64">
        <v>39000</v>
      </c>
      <c r="M24" s="64">
        <v>39000</v>
      </c>
      <c r="N24" s="40">
        <f>M24-L24</f>
        <v>0</v>
      </c>
      <c r="O24" s="41">
        <f>N24/L24*100</f>
        <v>0</v>
      </c>
      <c r="P24" s="43">
        <f t="shared" si="2"/>
        <v>39000</v>
      </c>
      <c r="Q24" s="39">
        <f t="shared" si="2"/>
        <v>39000</v>
      </c>
      <c r="R24" s="43">
        <f>Q24-P24</f>
        <v>0</v>
      </c>
      <c r="S24" s="41">
        <f>(R24/P24)*100</f>
        <v>0</v>
      </c>
    </row>
    <row r="25" spans="1:21" ht="15.75" x14ac:dyDescent="0.25">
      <c r="A25" s="22"/>
      <c r="B25" s="51" t="s">
        <v>28</v>
      </c>
      <c r="C25" s="54" t="s">
        <v>29</v>
      </c>
      <c r="D25" s="64">
        <v>9000</v>
      </c>
      <c r="E25" s="64">
        <v>9000</v>
      </c>
      <c r="F25" s="65">
        <f>E25-D25</f>
        <v>0</v>
      </c>
      <c r="G25" s="66">
        <f>(F25/D25)*100</f>
        <v>0</v>
      </c>
      <c r="H25" s="64">
        <v>9000</v>
      </c>
      <c r="I25" s="64">
        <v>9000</v>
      </c>
      <c r="J25" s="67">
        <f>I25-H25</f>
        <v>0</v>
      </c>
      <c r="K25" s="66">
        <f>J25/H25*100</f>
        <v>0</v>
      </c>
      <c r="L25" s="64">
        <v>9000</v>
      </c>
      <c r="M25" s="64">
        <v>9000</v>
      </c>
      <c r="N25" s="40">
        <f>M25-L25</f>
        <v>0</v>
      </c>
      <c r="O25" s="41">
        <f>N25/L25*100</f>
        <v>0</v>
      </c>
      <c r="P25" s="43">
        <f t="shared" si="2"/>
        <v>9000</v>
      </c>
      <c r="Q25" s="39">
        <f t="shared" si="2"/>
        <v>9000</v>
      </c>
      <c r="R25" s="43">
        <f>Q25-P25</f>
        <v>0</v>
      </c>
      <c r="S25" s="41">
        <f>(R25/P25)*100</f>
        <v>0</v>
      </c>
    </row>
    <row r="26" spans="1:21" ht="15.75" x14ac:dyDescent="0.25">
      <c r="A26" s="22"/>
      <c r="B26" s="51" t="s">
        <v>30</v>
      </c>
      <c r="C26" s="54" t="s">
        <v>29</v>
      </c>
      <c r="D26" s="64">
        <v>9500</v>
      </c>
      <c r="E26" s="64">
        <v>9500</v>
      </c>
      <c r="F26" s="65">
        <f>E26-D26</f>
        <v>0</v>
      </c>
      <c r="G26" s="66">
        <f>(F26/D26)*100</f>
        <v>0</v>
      </c>
      <c r="H26" s="64">
        <v>9500</v>
      </c>
      <c r="I26" s="64">
        <v>9500</v>
      </c>
      <c r="J26" s="67">
        <f>I26-H26</f>
        <v>0</v>
      </c>
      <c r="K26" s="66">
        <f>J26/H26*100</f>
        <v>0</v>
      </c>
      <c r="L26" s="64">
        <v>9500</v>
      </c>
      <c r="M26" s="64">
        <v>9500</v>
      </c>
      <c r="N26" s="40">
        <f>M26-L26</f>
        <v>0</v>
      </c>
      <c r="O26" s="41">
        <f>N26/L26*100</f>
        <v>0</v>
      </c>
      <c r="P26" s="43">
        <f t="shared" si="2"/>
        <v>9500</v>
      </c>
      <c r="Q26" s="39">
        <f t="shared" si="2"/>
        <v>9500</v>
      </c>
      <c r="R26" s="43">
        <f>Q26-P26</f>
        <v>0</v>
      </c>
      <c r="S26" s="41">
        <f>(R26/P26)*100</f>
        <v>0</v>
      </c>
    </row>
    <row r="27" spans="1:21" ht="15.75" x14ac:dyDescent="0.25">
      <c r="A27" s="22">
        <v>7</v>
      </c>
      <c r="B27" s="15" t="s">
        <v>31</v>
      </c>
      <c r="C27" s="53" t="s">
        <v>8</v>
      </c>
      <c r="D27" s="39">
        <v>7000</v>
      </c>
      <c r="E27" s="39">
        <v>7000</v>
      </c>
      <c r="F27" s="40">
        <f>E27-D27</f>
        <v>0</v>
      </c>
      <c r="G27" s="41">
        <f>(F27/D27)*100</f>
        <v>0</v>
      </c>
      <c r="H27" s="39">
        <v>7500</v>
      </c>
      <c r="I27" s="39">
        <v>7500</v>
      </c>
      <c r="J27" s="42">
        <f>I27-H27</f>
        <v>0</v>
      </c>
      <c r="K27" s="41">
        <f>J27/H27*100</f>
        <v>0</v>
      </c>
      <c r="L27" s="39">
        <v>7500</v>
      </c>
      <c r="M27" s="39">
        <v>7500</v>
      </c>
      <c r="N27" s="40">
        <f>M27-L27</f>
        <v>0</v>
      </c>
      <c r="O27" s="41">
        <f>N27/L27*100</f>
        <v>0</v>
      </c>
      <c r="P27" s="43">
        <f t="shared" si="2"/>
        <v>7333.333333333333</v>
      </c>
      <c r="Q27" s="39">
        <f t="shared" si="2"/>
        <v>7333.333333333333</v>
      </c>
      <c r="R27" s="43">
        <f>Q27-P27</f>
        <v>0</v>
      </c>
      <c r="S27" s="41">
        <f>(R27/P27)*100</f>
        <v>0</v>
      </c>
      <c r="U27" t="s">
        <v>5</v>
      </c>
    </row>
    <row r="28" spans="1:21" ht="15.75" x14ac:dyDescent="0.25">
      <c r="A28" s="22">
        <v>8</v>
      </c>
      <c r="B28" s="15" t="s">
        <v>32</v>
      </c>
      <c r="C28" s="54"/>
      <c r="D28" s="39"/>
      <c r="E28" s="39"/>
      <c r="F28" s="40"/>
      <c r="G28" s="41"/>
      <c r="H28" s="39"/>
      <c r="I28" s="39"/>
      <c r="J28" s="42"/>
      <c r="K28" s="41"/>
      <c r="L28" s="39"/>
      <c r="M28" s="39"/>
      <c r="N28" s="40"/>
      <c r="O28" s="41"/>
      <c r="P28" s="43"/>
      <c r="Q28" s="39"/>
      <c r="R28" s="43"/>
      <c r="S28" s="41"/>
    </row>
    <row r="29" spans="1:21" ht="15.75" x14ac:dyDescent="0.25">
      <c r="A29" s="22"/>
      <c r="B29" s="51" t="s">
        <v>33</v>
      </c>
      <c r="C29" s="54" t="s">
        <v>8</v>
      </c>
      <c r="D29" s="39"/>
      <c r="E29" s="39"/>
      <c r="F29" s="40"/>
      <c r="G29" s="41"/>
      <c r="H29" s="39"/>
      <c r="I29" s="39"/>
      <c r="J29" s="42"/>
      <c r="K29" s="41"/>
      <c r="L29" s="39"/>
      <c r="M29" s="39"/>
      <c r="N29" s="40"/>
      <c r="O29" s="41"/>
      <c r="P29" s="43"/>
      <c r="Q29" s="39"/>
      <c r="R29" s="43"/>
      <c r="S29" s="41"/>
    </row>
    <row r="30" spans="1:21" ht="15.75" x14ac:dyDescent="0.25">
      <c r="A30" s="22"/>
      <c r="B30" s="51" t="s">
        <v>34</v>
      </c>
      <c r="C30" s="53" t="s">
        <v>8</v>
      </c>
      <c r="D30" s="39">
        <v>9000</v>
      </c>
      <c r="E30" s="39">
        <v>9000</v>
      </c>
      <c r="F30" s="40">
        <f>E30-D30</f>
        <v>0</v>
      </c>
      <c r="G30" s="41">
        <f>(F30/D30)*100</f>
        <v>0</v>
      </c>
      <c r="H30" s="39">
        <v>9000</v>
      </c>
      <c r="I30" s="39">
        <v>9000</v>
      </c>
      <c r="J30" s="42">
        <f>I30-H30</f>
        <v>0</v>
      </c>
      <c r="K30" s="41">
        <f>J30/H30*100</f>
        <v>0</v>
      </c>
      <c r="L30" s="39">
        <v>9000</v>
      </c>
      <c r="M30" s="39">
        <v>9000</v>
      </c>
      <c r="N30" s="40">
        <f>M30-L30</f>
        <v>0</v>
      </c>
      <c r="O30" s="41">
        <f>N30/L30*100</f>
        <v>0</v>
      </c>
      <c r="P30" s="43">
        <f>(D30+H30+L30)/3</f>
        <v>9000</v>
      </c>
      <c r="Q30" s="39">
        <f>(E30+I30+M30)/3</f>
        <v>9000</v>
      </c>
      <c r="R30" s="43">
        <f>Q30-P30</f>
        <v>0</v>
      </c>
      <c r="S30" s="41">
        <f>(R30/P30)*100</f>
        <v>0</v>
      </c>
    </row>
    <row r="31" spans="1:21" ht="15.75" x14ac:dyDescent="0.25">
      <c r="A31" s="22"/>
      <c r="B31" s="51" t="s">
        <v>35</v>
      </c>
      <c r="C31" s="54" t="s">
        <v>8</v>
      </c>
      <c r="D31" s="39"/>
      <c r="E31" s="39"/>
      <c r="F31" s="40"/>
      <c r="G31" s="41"/>
      <c r="H31" s="39"/>
      <c r="I31" s="39"/>
      <c r="J31" s="42"/>
      <c r="K31" s="41"/>
      <c r="L31" s="39"/>
      <c r="M31" s="39"/>
      <c r="N31" s="40"/>
      <c r="O31" s="41"/>
      <c r="P31" s="43"/>
      <c r="Q31" s="39"/>
      <c r="R31" s="43"/>
      <c r="S31" s="41"/>
    </row>
    <row r="32" spans="1:21" ht="15.75" x14ac:dyDescent="0.25">
      <c r="A32" s="22">
        <v>9</v>
      </c>
      <c r="B32" s="15" t="s">
        <v>36</v>
      </c>
      <c r="C32" s="54"/>
      <c r="D32" s="39"/>
      <c r="E32" s="39"/>
      <c r="F32" s="40"/>
      <c r="G32" s="41"/>
      <c r="H32" s="39"/>
      <c r="I32" s="39"/>
      <c r="J32" s="42"/>
      <c r="K32" s="41"/>
      <c r="L32" s="39"/>
      <c r="M32" s="39"/>
      <c r="N32" s="40"/>
      <c r="O32" s="41"/>
      <c r="P32" s="43"/>
      <c r="Q32" s="39"/>
      <c r="R32" s="43"/>
      <c r="S32" s="41"/>
    </row>
    <row r="33" spans="1:154" ht="15.75" x14ac:dyDescent="0.25">
      <c r="A33" s="22"/>
      <c r="B33" s="51" t="s">
        <v>37</v>
      </c>
      <c r="C33" s="53" t="s">
        <v>8</v>
      </c>
      <c r="D33" s="45">
        <v>10000</v>
      </c>
      <c r="E33" s="45">
        <v>10000</v>
      </c>
      <c r="F33" s="40">
        <f>E33-D33</f>
        <v>0</v>
      </c>
      <c r="G33" s="41">
        <f>(F33/D33)*100</f>
        <v>0</v>
      </c>
      <c r="H33" s="45">
        <v>10000</v>
      </c>
      <c r="I33" s="45">
        <v>10000</v>
      </c>
      <c r="J33" s="42">
        <f>I33-H33</f>
        <v>0</v>
      </c>
      <c r="K33" s="41">
        <f>J33/H33*100</f>
        <v>0</v>
      </c>
      <c r="L33" s="45">
        <v>10000</v>
      </c>
      <c r="M33" s="45">
        <v>10000</v>
      </c>
      <c r="N33" s="40">
        <f>M33-L33</f>
        <v>0</v>
      </c>
      <c r="O33" s="41">
        <f>N33/L33*100</f>
        <v>0</v>
      </c>
      <c r="P33" s="43">
        <f>(D33+H33+L33)/3</f>
        <v>10000</v>
      </c>
      <c r="Q33" s="39">
        <f>(E33+I33+M33)/3</f>
        <v>10000</v>
      </c>
      <c r="R33" s="43">
        <f>Q33-P33</f>
        <v>0</v>
      </c>
      <c r="S33" s="41">
        <f>(R33/P33)*100</f>
        <v>0</v>
      </c>
    </row>
    <row r="34" spans="1:154" ht="15.75" x14ac:dyDescent="0.25">
      <c r="A34" s="22"/>
      <c r="B34" s="51" t="s">
        <v>38</v>
      </c>
      <c r="C34" s="53" t="s">
        <v>8</v>
      </c>
      <c r="D34" s="45">
        <v>10000</v>
      </c>
      <c r="E34" s="45">
        <v>10000</v>
      </c>
      <c r="F34" s="40">
        <f>E34-D34</f>
        <v>0</v>
      </c>
      <c r="G34" s="41">
        <f>(F34/D34)*100</f>
        <v>0</v>
      </c>
      <c r="H34" s="45">
        <v>10000</v>
      </c>
      <c r="I34" s="45">
        <v>10000</v>
      </c>
      <c r="J34" s="42">
        <f>I34-H34</f>
        <v>0</v>
      </c>
      <c r="K34" s="41">
        <f>J34/H34*100</f>
        <v>0</v>
      </c>
      <c r="L34" s="45">
        <v>10000</v>
      </c>
      <c r="M34" s="45">
        <v>10000</v>
      </c>
      <c r="N34" s="40">
        <f>M34-L34</f>
        <v>0</v>
      </c>
      <c r="O34" s="41">
        <f>N34/L34*100</f>
        <v>0</v>
      </c>
      <c r="P34" s="43">
        <f>(D34+H34+L34)/3</f>
        <v>10000</v>
      </c>
      <c r="Q34" s="39">
        <f>(E34+I34+M34)/3</f>
        <v>10000</v>
      </c>
      <c r="R34" s="43">
        <f>Q34-P34</f>
        <v>0</v>
      </c>
      <c r="S34" s="41">
        <f>(R34/P34)*100</f>
        <v>0</v>
      </c>
    </row>
    <row r="35" spans="1:154" ht="15.75" x14ac:dyDescent="0.25">
      <c r="A35" s="22">
        <v>10</v>
      </c>
      <c r="B35" s="15" t="s">
        <v>39</v>
      </c>
      <c r="C35" s="54"/>
      <c r="D35" s="39"/>
      <c r="E35" s="39"/>
      <c r="F35" s="40"/>
      <c r="G35" s="41"/>
      <c r="H35" s="39"/>
      <c r="I35" s="39"/>
      <c r="J35" s="42"/>
      <c r="K35" s="41"/>
      <c r="L35" s="39"/>
      <c r="M35" s="39"/>
      <c r="N35" s="40"/>
      <c r="O35" s="41"/>
      <c r="P35" s="43"/>
      <c r="Q35" s="39"/>
      <c r="R35" s="43"/>
      <c r="S35" s="41"/>
    </row>
    <row r="36" spans="1:154" ht="15.75" x14ac:dyDescent="0.2">
      <c r="A36" s="22"/>
      <c r="B36" s="51" t="s">
        <v>40</v>
      </c>
      <c r="C36" s="53" t="s">
        <v>8</v>
      </c>
      <c r="D36" s="68">
        <v>20000</v>
      </c>
      <c r="E36" s="68">
        <v>20000</v>
      </c>
      <c r="F36" s="65">
        <f t="shared" ref="F36:F45" si="3">E36-D36</f>
        <v>0</v>
      </c>
      <c r="G36" s="66">
        <f t="shared" ref="G36:G45" si="4">(F36/D36)*100</f>
        <v>0</v>
      </c>
      <c r="H36" s="68">
        <v>22000</v>
      </c>
      <c r="I36" s="68">
        <v>22000</v>
      </c>
      <c r="J36" s="67">
        <f>I36-H36</f>
        <v>0</v>
      </c>
      <c r="K36" s="66">
        <f>J36/H36*100</f>
        <v>0</v>
      </c>
      <c r="L36" s="68">
        <v>20000</v>
      </c>
      <c r="M36" s="68">
        <v>20000</v>
      </c>
      <c r="N36" s="65">
        <f t="shared" ref="N36:N45" si="5">M36-L36</f>
        <v>0</v>
      </c>
      <c r="O36" s="66">
        <f>N36/L36*100</f>
        <v>0</v>
      </c>
      <c r="P36" s="68">
        <f t="shared" ref="P36:Q45" si="6">(D36+H36+L36)/3</f>
        <v>20666.666666666668</v>
      </c>
      <c r="Q36" s="65">
        <f t="shared" si="6"/>
        <v>20666.666666666668</v>
      </c>
      <c r="R36" s="69">
        <f t="shared" ref="R36:R45" si="7">Q36-P36</f>
        <v>0</v>
      </c>
      <c r="S36" s="66">
        <f t="shared" ref="S36:S45" si="8">(R36/P36)*100</f>
        <v>0</v>
      </c>
      <c r="EX36" s="37"/>
    </row>
    <row r="37" spans="1:154" ht="15.75" x14ac:dyDescent="0.2">
      <c r="A37" s="22"/>
      <c r="B37" s="51" t="s">
        <v>41</v>
      </c>
      <c r="C37" s="53" t="s">
        <v>8</v>
      </c>
      <c r="D37" s="68">
        <v>11000</v>
      </c>
      <c r="E37" s="68">
        <v>11000</v>
      </c>
      <c r="F37" s="65">
        <f>E37-D37</f>
        <v>0</v>
      </c>
      <c r="G37" s="66">
        <f>(F37/D37)*100</f>
        <v>0</v>
      </c>
      <c r="H37" s="68">
        <v>12000</v>
      </c>
      <c r="I37" s="68">
        <v>12000</v>
      </c>
      <c r="J37" s="67">
        <f>I37-H37</f>
        <v>0</v>
      </c>
      <c r="K37" s="66">
        <f>J37/H37*100</f>
        <v>0</v>
      </c>
      <c r="L37" s="68">
        <v>11000</v>
      </c>
      <c r="M37" s="68">
        <v>11000</v>
      </c>
      <c r="N37" s="65">
        <f t="shared" si="5"/>
        <v>0</v>
      </c>
      <c r="O37" s="66">
        <f t="shared" ref="O37:O45" si="9">N37/L37*100</f>
        <v>0</v>
      </c>
      <c r="P37" s="68">
        <f t="shared" si="6"/>
        <v>11333.333333333334</v>
      </c>
      <c r="Q37" s="68">
        <f>(E37+I37+M37)/3</f>
        <v>11333.333333333334</v>
      </c>
      <c r="R37" s="69">
        <f t="shared" si="7"/>
        <v>0</v>
      </c>
      <c r="S37" s="66">
        <f t="shared" si="8"/>
        <v>0</v>
      </c>
    </row>
    <row r="38" spans="1:154" ht="15.75" x14ac:dyDescent="0.2">
      <c r="A38" s="22"/>
      <c r="B38" s="51" t="s">
        <v>42</v>
      </c>
      <c r="C38" s="53" t="s">
        <v>8</v>
      </c>
      <c r="D38" s="68">
        <v>19000</v>
      </c>
      <c r="E38" s="68">
        <v>19000</v>
      </c>
      <c r="F38" s="65">
        <f t="shared" si="3"/>
        <v>0</v>
      </c>
      <c r="G38" s="66">
        <f t="shared" si="4"/>
        <v>0</v>
      </c>
      <c r="H38" s="68">
        <v>20000</v>
      </c>
      <c r="I38" s="68">
        <v>20000</v>
      </c>
      <c r="J38" s="67">
        <f>I38-H38</f>
        <v>0</v>
      </c>
      <c r="K38" s="66">
        <f t="shared" ref="K38:K45" si="10">J38/H38*100</f>
        <v>0</v>
      </c>
      <c r="L38" s="68">
        <v>20000</v>
      </c>
      <c r="M38" s="68">
        <v>20000</v>
      </c>
      <c r="N38" s="65">
        <f t="shared" si="5"/>
        <v>0</v>
      </c>
      <c r="O38" s="66">
        <f t="shared" si="9"/>
        <v>0</v>
      </c>
      <c r="P38" s="68">
        <f t="shared" si="6"/>
        <v>19666.666666666668</v>
      </c>
      <c r="Q38" s="68">
        <f t="shared" si="6"/>
        <v>19666.666666666668</v>
      </c>
      <c r="R38" s="70">
        <f t="shared" si="7"/>
        <v>0</v>
      </c>
      <c r="S38" s="66">
        <f t="shared" si="8"/>
        <v>0</v>
      </c>
    </row>
    <row r="39" spans="1:154" ht="15.75" x14ac:dyDescent="0.2">
      <c r="A39" s="22"/>
      <c r="B39" s="51" t="s">
        <v>43</v>
      </c>
      <c r="C39" s="53" t="s">
        <v>8</v>
      </c>
      <c r="D39" s="68">
        <v>13000</v>
      </c>
      <c r="E39" s="68">
        <v>13000</v>
      </c>
      <c r="F39" s="65">
        <f t="shared" si="3"/>
        <v>0</v>
      </c>
      <c r="G39" s="66">
        <f t="shared" si="4"/>
        <v>0</v>
      </c>
      <c r="H39" s="68">
        <v>15000</v>
      </c>
      <c r="I39" s="68">
        <v>15000</v>
      </c>
      <c r="J39" s="67">
        <f t="shared" ref="J39:J45" si="11">I39-H39</f>
        <v>0</v>
      </c>
      <c r="K39" s="66">
        <f t="shared" si="10"/>
        <v>0</v>
      </c>
      <c r="L39" s="68">
        <v>14000</v>
      </c>
      <c r="M39" s="68">
        <v>14000</v>
      </c>
      <c r="N39" s="65">
        <f t="shared" si="5"/>
        <v>0</v>
      </c>
      <c r="O39" s="66">
        <f t="shared" si="9"/>
        <v>0</v>
      </c>
      <c r="P39" s="68">
        <f t="shared" si="6"/>
        <v>14000</v>
      </c>
      <c r="Q39" s="68">
        <f t="shared" si="6"/>
        <v>14000</v>
      </c>
      <c r="R39" s="69">
        <f t="shared" si="7"/>
        <v>0</v>
      </c>
      <c r="S39" s="66">
        <f t="shared" si="8"/>
        <v>0</v>
      </c>
    </row>
    <row r="40" spans="1:154" ht="15.75" x14ac:dyDescent="0.2">
      <c r="A40" s="22">
        <v>11</v>
      </c>
      <c r="B40" s="15" t="s">
        <v>44</v>
      </c>
      <c r="C40" s="53" t="s">
        <v>8</v>
      </c>
      <c r="D40" s="68">
        <v>27000</v>
      </c>
      <c r="E40" s="68">
        <v>27000</v>
      </c>
      <c r="F40" s="65">
        <f t="shared" si="3"/>
        <v>0</v>
      </c>
      <c r="G40" s="66">
        <f t="shared" si="4"/>
        <v>0</v>
      </c>
      <c r="H40" s="68">
        <v>28000</v>
      </c>
      <c r="I40" s="68">
        <v>28000</v>
      </c>
      <c r="J40" s="67">
        <f t="shared" si="11"/>
        <v>0</v>
      </c>
      <c r="K40" s="66">
        <f t="shared" si="10"/>
        <v>0</v>
      </c>
      <c r="L40" s="68">
        <v>27000</v>
      </c>
      <c r="M40" s="68">
        <v>27000</v>
      </c>
      <c r="N40" s="65">
        <f t="shared" si="5"/>
        <v>0</v>
      </c>
      <c r="O40" s="66">
        <f t="shared" si="9"/>
        <v>0</v>
      </c>
      <c r="P40" s="68">
        <f t="shared" si="6"/>
        <v>27333.333333333332</v>
      </c>
      <c r="Q40" s="68">
        <f t="shared" si="6"/>
        <v>27333.333333333332</v>
      </c>
      <c r="R40" s="69">
        <f>Q40-P40</f>
        <v>0</v>
      </c>
      <c r="S40" s="66">
        <f t="shared" si="8"/>
        <v>0</v>
      </c>
    </row>
    <row r="41" spans="1:154" ht="15.75" x14ac:dyDescent="0.2">
      <c r="A41" s="22">
        <v>12</v>
      </c>
      <c r="B41" s="15" t="s">
        <v>45</v>
      </c>
      <c r="C41" s="53" t="s">
        <v>8</v>
      </c>
      <c r="D41" s="68">
        <v>24000</v>
      </c>
      <c r="E41" s="68">
        <v>24000</v>
      </c>
      <c r="F41" s="65">
        <f t="shared" si="3"/>
        <v>0</v>
      </c>
      <c r="G41" s="66">
        <f t="shared" si="4"/>
        <v>0</v>
      </c>
      <c r="H41" s="68">
        <v>26000</v>
      </c>
      <c r="I41" s="68">
        <v>26000</v>
      </c>
      <c r="J41" s="67">
        <f t="shared" si="11"/>
        <v>0</v>
      </c>
      <c r="K41" s="66">
        <f t="shared" si="10"/>
        <v>0</v>
      </c>
      <c r="L41" s="68">
        <v>25000</v>
      </c>
      <c r="M41" s="68">
        <v>25000</v>
      </c>
      <c r="N41" s="65">
        <f t="shared" si="5"/>
        <v>0</v>
      </c>
      <c r="O41" s="66">
        <f t="shared" si="9"/>
        <v>0</v>
      </c>
      <c r="P41" s="68">
        <f t="shared" si="6"/>
        <v>25000</v>
      </c>
      <c r="Q41" s="68">
        <f t="shared" si="6"/>
        <v>25000</v>
      </c>
      <c r="R41" s="69">
        <f t="shared" si="7"/>
        <v>0</v>
      </c>
      <c r="S41" s="66">
        <f t="shared" si="8"/>
        <v>0</v>
      </c>
    </row>
    <row r="42" spans="1:154" ht="15.75" x14ac:dyDescent="0.25">
      <c r="A42" s="22">
        <v>13</v>
      </c>
      <c r="B42" s="15" t="s">
        <v>71</v>
      </c>
      <c r="C42" s="54"/>
      <c r="D42" s="39"/>
      <c r="E42" s="39"/>
      <c r="F42" s="40"/>
      <c r="G42" s="41"/>
      <c r="H42" s="39"/>
      <c r="I42" s="39"/>
      <c r="J42" s="42"/>
      <c r="K42" s="41"/>
      <c r="L42" s="39"/>
      <c r="M42" s="39"/>
      <c r="N42" s="40"/>
      <c r="O42" s="41"/>
      <c r="P42" s="39"/>
      <c r="Q42" s="39"/>
      <c r="R42" s="43"/>
      <c r="S42" s="41"/>
    </row>
    <row r="43" spans="1:154" ht="15.75" x14ac:dyDescent="0.25">
      <c r="A43" s="22"/>
      <c r="B43" s="51" t="s">
        <v>69</v>
      </c>
      <c r="C43" s="54" t="s">
        <v>8</v>
      </c>
      <c r="D43" s="39">
        <v>30000</v>
      </c>
      <c r="E43" s="39">
        <v>30000</v>
      </c>
      <c r="F43" s="40">
        <f>E43-D43</f>
        <v>0</v>
      </c>
      <c r="G43" s="41">
        <f>(F43/D43)*100</f>
        <v>0</v>
      </c>
      <c r="H43" s="39">
        <v>31000</v>
      </c>
      <c r="I43" s="39">
        <v>31000</v>
      </c>
      <c r="J43" s="42">
        <f>I43-H43</f>
        <v>0</v>
      </c>
      <c r="K43" s="41">
        <f>J43/H43*100</f>
        <v>0</v>
      </c>
      <c r="L43" s="39">
        <v>30000</v>
      </c>
      <c r="M43" s="39">
        <v>30000</v>
      </c>
      <c r="N43" s="40">
        <f>M43-L43</f>
        <v>0</v>
      </c>
      <c r="O43" s="41">
        <f>N43/L43*100</f>
        <v>0</v>
      </c>
      <c r="P43" s="39">
        <f>(D43+H43+L43)/3</f>
        <v>30333.333333333332</v>
      </c>
      <c r="Q43" s="39">
        <f>(E43+I43+M43)/3</f>
        <v>30333.333333333332</v>
      </c>
      <c r="R43" s="43">
        <f>Q43-P43</f>
        <v>0</v>
      </c>
      <c r="S43" s="41">
        <f>(R43/P43)*100</f>
        <v>0</v>
      </c>
    </row>
    <row r="44" spans="1:154" ht="15.75" x14ac:dyDescent="0.25">
      <c r="A44" s="22"/>
      <c r="B44" s="51" t="s">
        <v>70</v>
      </c>
      <c r="C44" s="53" t="s">
        <v>8</v>
      </c>
      <c r="D44" s="39">
        <v>40000</v>
      </c>
      <c r="E44" s="39">
        <v>40000</v>
      </c>
      <c r="F44" s="40">
        <f>E44-D44</f>
        <v>0</v>
      </c>
      <c r="G44" s="41">
        <f t="shared" si="4"/>
        <v>0</v>
      </c>
      <c r="H44" s="39">
        <v>40000</v>
      </c>
      <c r="I44" s="39">
        <v>40000</v>
      </c>
      <c r="J44" s="42">
        <f t="shared" si="11"/>
        <v>0</v>
      </c>
      <c r="K44" s="41">
        <f t="shared" si="10"/>
        <v>0</v>
      </c>
      <c r="L44" s="39">
        <v>40000</v>
      </c>
      <c r="M44" s="39">
        <v>40000</v>
      </c>
      <c r="N44" s="40">
        <f t="shared" si="5"/>
        <v>0</v>
      </c>
      <c r="O44" s="41">
        <f t="shared" si="9"/>
        <v>0</v>
      </c>
      <c r="P44" s="39">
        <f t="shared" si="6"/>
        <v>40000</v>
      </c>
      <c r="Q44" s="39">
        <f t="shared" si="6"/>
        <v>40000</v>
      </c>
      <c r="R44" s="43">
        <f t="shared" si="7"/>
        <v>0</v>
      </c>
      <c r="S44" s="41">
        <f t="shared" si="8"/>
        <v>0</v>
      </c>
    </row>
    <row r="45" spans="1:154" ht="15.75" x14ac:dyDescent="0.25">
      <c r="A45" s="22"/>
      <c r="B45" s="51" t="s">
        <v>68</v>
      </c>
      <c r="C45" s="53" t="s">
        <v>8</v>
      </c>
      <c r="D45" s="39">
        <v>34000</v>
      </c>
      <c r="E45" s="39">
        <v>34000</v>
      </c>
      <c r="F45" s="40">
        <f t="shared" si="3"/>
        <v>0</v>
      </c>
      <c r="G45" s="41">
        <f t="shared" si="4"/>
        <v>0</v>
      </c>
      <c r="H45" s="39">
        <v>35000</v>
      </c>
      <c r="I45" s="39">
        <v>35000</v>
      </c>
      <c r="J45" s="42">
        <f t="shared" si="11"/>
        <v>0</v>
      </c>
      <c r="K45" s="41">
        <f t="shared" si="10"/>
        <v>0</v>
      </c>
      <c r="L45" s="39">
        <v>35000</v>
      </c>
      <c r="M45" s="39">
        <v>35000</v>
      </c>
      <c r="N45" s="40">
        <f t="shared" si="5"/>
        <v>0</v>
      </c>
      <c r="O45" s="41">
        <f t="shared" si="9"/>
        <v>0</v>
      </c>
      <c r="P45" s="39">
        <f t="shared" si="6"/>
        <v>34666.666666666664</v>
      </c>
      <c r="Q45" s="39">
        <f t="shared" si="6"/>
        <v>34666.666666666664</v>
      </c>
      <c r="R45" s="43">
        <f t="shared" si="7"/>
        <v>0</v>
      </c>
      <c r="S45" s="41">
        <f t="shared" si="8"/>
        <v>0</v>
      </c>
    </row>
    <row r="46" spans="1:154" ht="15.75" x14ac:dyDescent="0.25">
      <c r="A46" s="22">
        <v>14</v>
      </c>
      <c r="B46" s="15" t="s">
        <v>46</v>
      </c>
      <c r="C46" s="54"/>
      <c r="D46" s="39"/>
      <c r="E46" s="39"/>
      <c r="F46" s="40"/>
      <c r="G46" s="41"/>
      <c r="H46" s="39"/>
      <c r="I46" s="39"/>
      <c r="J46" s="42"/>
      <c r="K46" s="41"/>
      <c r="L46" s="39"/>
      <c r="M46" s="39"/>
      <c r="N46" s="40"/>
      <c r="O46" s="41"/>
      <c r="P46" s="39"/>
      <c r="Q46" s="39"/>
      <c r="R46" s="43"/>
      <c r="S46" s="41"/>
    </row>
    <row r="47" spans="1:154" ht="15.75" x14ac:dyDescent="0.25">
      <c r="A47" s="22"/>
      <c r="B47" s="52" t="s">
        <v>47</v>
      </c>
      <c r="C47" s="54" t="s">
        <v>48</v>
      </c>
      <c r="D47" s="39">
        <v>1000</v>
      </c>
      <c r="E47" s="39">
        <v>1000</v>
      </c>
      <c r="F47" s="40">
        <f>E47-D47</f>
        <v>0</v>
      </c>
      <c r="G47" s="41">
        <f>(F47/D47)*100</f>
        <v>0</v>
      </c>
      <c r="H47" s="39">
        <v>1000</v>
      </c>
      <c r="I47" s="39">
        <v>1000</v>
      </c>
      <c r="J47" s="42">
        <f>I47-H47</f>
        <v>0</v>
      </c>
      <c r="K47" s="41">
        <f>J47/H47*100</f>
        <v>0</v>
      </c>
      <c r="L47" s="39">
        <v>1000</v>
      </c>
      <c r="M47" s="39">
        <v>1000</v>
      </c>
      <c r="N47" s="40">
        <f>M47-L47</f>
        <v>0</v>
      </c>
      <c r="O47" s="41">
        <f>N47/L47*100%</f>
        <v>0</v>
      </c>
      <c r="P47" s="39">
        <f>(D47+H47+L47)/3</f>
        <v>1000</v>
      </c>
      <c r="Q47" s="39">
        <f>(E47+I47+M47)/3</f>
        <v>1000</v>
      </c>
      <c r="R47" s="43">
        <f>Q47-P47</f>
        <v>0</v>
      </c>
      <c r="S47" s="41">
        <f>(R47/P47)*100</f>
        <v>0</v>
      </c>
    </row>
    <row r="48" spans="1:154" ht="15.75" x14ac:dyDescent="0.25">
      <c r="A48" s="22"/>
      <c r="B48" s="51" t="s">
        <v>49</v>
      </c>
      <c r="C48" s="54" t="s">
        <v>48</v>
      </c>
      <c r="D48" s="39">
        <v>1250</v>
      </c>
      <c r="E48" s="39">
        <v>1250</v>
      </c>
      <c r="F48" s="40">
        <f>E48-D48</f>
        <v>0</v>
      </c>
      <c r="G48" s="41">
        <f>(F48/D48)*100</f>
        <v>0</v>
      </c>
      <c r="H48" s="39">
        <v>1250</v>
      </c>
      <c r="I48" s="39">
        <v>1250</v>
      </c>
      <c r="J48" s="42">
        <f>I48-H48</f>
        <v>0</v>
      </c>
      <c r="K48" s="41">
        <f>J48/H48*100</f>
        <v>0</v>
      </c>
      <c r="L48" s="39">
        <v>1250</v>
      </c>
      <c r="M48" s="39">
        <v>1250</v>
      </c>
      <c r="N48" s="40">
        <f>M48-L48</f>
        <v>0</v>
      </c>
      <c r="O48" s="41">
        <f>N48/L48*100%</f>
        <v>0</v>
      </c>
      <c r="P48" s="39">
        <f>(D48+H48+L48)/3</f>
        <v>1250</v>
      </c>
      <c r="Q48" s="39">
        <f>(E48+I48+M48)/3</f>
        <v>1250</v>
      </c>
      <c r="R48" s="43">
        <f>Q48-P48</f>
        <v>0</v>
      </c>
      <c r="S48" s="41">
        <f>(R48/P48)*100</f>
        <v>0</v>
      </c>
    </row>
    <row r="49" spans="1:19" ht="15.75" x14ac:dyDescent="0.25">
      <c r="A49" s="22">
        <v>15</v>
      </c>
      <c r="B49" s="15" t="s">
        <v>50</v>
      </c>
      <c r="C49" s="54"/>
      <c r="D49" s="39"/>
      <c r="E49" s="39"/>
      <c r="F49" s="40"/>
      <c r="G49" s="41"/>
      <c r="H49" s="39"/>
      <c r="I49" s="39"/>
      <c r="J49" s="42"/>
      <c r="K49" s="41"/>
      <c r="L49" s="39"/>
      <c r="M49" s="39"/>
      <c r="N49" s="40"/>
      <c r="O49" s="41"/>
      <c r="P49" s="39"/>
      <c r="Q49" s="39"/>
      <c r="R49" s="43"/>
      <c r="S49" s="41"/>
    </row>
    <row r="50" spans="1:19" ht="15.75" x14ac:dyDescent="0.25">
      <c r="A50" s="22"/>
      <c r="B50" s="51" t="s">
        <v>51</v>
      </c>
      <c r="C50" s="54" t="s">
        <v>52</v>
      </c>
      <c r="D50" s="39">
        <v>2500</v>
      </c>
      <c r="E50" s="39">
        <v>2500</v>
      </c>
      <c r="F50" s="40">
        <f>E50-D50</f>
        <v>0</v>
      </c>
      <c r="G50" s="41">
        <f>(F50/D50)*100</f>
        <v>0</v>
      </c>
      <c r="H50" s="39">
        <v>2500</v>
      </c>
      <c r="I50" s="39">
        <v>2500</v>
      </c>
      <c r="J50" s="42">
        <f>I50-H50</f>
        <v>0</v>
      </c>
      <c r="K50" s="41">
        <f>J50/H50*100</f>
        <v>0</v>
      </c>
      <c r="L50" s="39">
        <v>2500</v>
      </c>
      <c r="M50" s="39">
        <v>2500</v>
      </c>
      <c r="N50" s="40">
        <f>M50-L50</f>
        <v>0</v>
      </c>
      <c r="O50" s="41">
        <f>N50/L50*100%</f>
        <v>0</v>
      </c>
      <c r="P50" s="39">
        <f t="shared" ref="P50:Q53" si="12">(D50+H50+L50)/3</f>
        <v>2500</v>
      </c>
      <c r="Q50" s="39">
        <f t="shared" si="12"/>
        <v>2500</v>
      </c>
      <c r="R50" s="43">
        <f>Q50-P50</f>
        <v>0</v>
      </c>
      <c r="S50" s="41">
        <f>(R50/P50)*100</f>
        <v>0</v>
      </c>
    </row>
    <row r="51" spans="1:19" ht="15.75" x14ac:dyDescent="0.25">
      <c r="A51" s="22">
        <v>16</v>
      </c>
      <c r="B51" s="15" t="s">
        <v>53</v>
      </c>
      <c r="C51" s="53" t="s">
        <v>8</v>
      </c>
      <c r="D51" s="39">
        <v>27000</v>
      </c>
      <c r="E51" s="39">
        <v>27000</v>
      </c>
      <c r="F51" s="40">
        <f>E51-D51</f>
        <v>0</v>
      </c>
      <c r="G51" s="41">
        <f>(F51/D51)*100</f>
        <v>0</v>
      </c>
      <c r="H51" s="39">
        <v>28000</v>
      </c>
      <c r="I51" s="39">
        <v>28000</v>
      </c>
      <c r="J51" s="42">
        <f>I51-H51</f>
        <v>0</v>
      </c>
      <c r="K51" s="41">
        <f>J51/H51*100</f>
        <v>0</v>
      </c>
      <c r="L51" s="39">
        <v>27000</v>
      </c>
      <c r="M51" s="39">
        <v>27000</v>
      </c>
      <c r="N51" s="40">
        <f>M51-L51</f>
        <v>0</v>
      </c>
      <c r="O51" s="41">
        <f>N51/L51*100%</f>
        <v>0</v>
      </c>
      <c r="P51" s="39">
        <f t="shared" si="12"/>
        <v>27333.333333333332</v>
      </c>
      <c r="Q51" s="39">
        <f t="shared" si="12"/>
        <v>27333.333333333332</v>
      </c>
      <c r="R51" s="43">
        <f>Q51-P51</f>
        <v>0</v>
      </c>
      <c r="S51" s="41">
        <f>(R51/P51)*100</f>
        <v>0</v>
      </c>
    </row>
    <row r="52" spans="1:19" ht="15.75" x14ac:dyDescent="0.25">
      <c r="A52" s="22">
        <v>17</v>
      </c>
      <c r="B52" s="15" t="s">
        <v>54</v>
      </c>
      <c r="C52" s="53" t="s">
        <v>8</v>
      </c>
      <c r="D52" s="39">
        <v>18000</v>
      </c>
      <c r="E52" s="39">
        <v>18000</v>
      </c>
      <c r="F52" s="40">
        <f>E52-D52</f>
        <v>0</v>
      </c>
      <c r="G52" s="41">
        <f>(F52/D52)*100</f>
        <v>0</v>
      </c>
      <c r="H52" s="39">
        <v>19000</v>
      </c>
      <c r="I52" s="39">
        <v>19000</v>
      </c>
      <c r="J52" s="42">
        <f>I52-H52</f>
        <v>0</v>
      </c>
      <c r="K52" s="41">
        <f>J52/H52*100</f>
        <v>0</v>
      </c>
      <c r="L52" s="39">
        <v>17000</v>
      </c>
      <c r="M52" s="39">
        <v>17000</v>
      </c>
      <c r="N52" s="40">
        <f>M52-L52</f>
        <v>0</v>
      </c>
      <c r="O52" s="41">
        <f>N52/L52*100%</f>
        <v>0</v>
      </c>
      <c r="P52" s="43">
        <f t="shared" si="12"/>
        <v>18000</v>
      </c>
      <c r="Q52" s="39">
        <f t="shared" si="12"/>
        <v>18000</v>
      </c>
      <c r="R52" s="43">
        <f>Q52-P52</f>
        <v>0</v>
      </c>
      <c r="S52" s="41">
        <f>(R52/P52)*100</f>
        <v>0</v>
      </c>
    </row>
    <row r="53" spans="1:19" ht="15.75" x14ac:dyDescent="0.25">
      <c r="A53" s="28">
        <v>18</v>
      </c>
      <c r="B53" s="29" t="s">
        <v>55</v>
      </c>
      <c r="C53" s="55" t="s">
        <v>8</v>
      </c>
      <c r="D53" s="46">
        <v>3500</v>
      </c>
      <c r="E53" s="46">
        <v>3500</v>
      </c>
      <c r="F53" s="47">
        <f>E53-D53</f>
        <v>0</v>
      </c>
      <c r="G53" s="48">
        <f>(F53/D53)*100</f>
        <v>0</v>
      </c>
      <c r="H53" s="46">
        <v>3500</v>
      </c>
      <c r="I53" s="46">
        <v>3500</v>
      </c>
      <c r="J53" s="49">
        <f>I53-H53</f>
        <v>0</v>
      </c>
      <c r="K53" s="48">
        <f>J53/H53*100</f>
        <v>0</v>
      </c>
      <c r="L53" s="46">
        <v>3500</v>
      </c>
      <c r="M53" s="46">
        <v>3500</v>
      </c>
      <c r="N53" s="47">
        <f>M53-L53</f>
        <v>0</v>
      </c>
      <c r="O53" s="48">
        <f>N53/L53*100%</f>
        <v>0</v>
      </c>
      <c r="P53" s="50">
        <f t="shared" si="12"/>
        <v>3500</v>
      </c>
      <c r="Q53" s="46">
        <f t="shared" si="12"/>
        <v>3500</v>
      </c>
      <c r="R53" s="50">
        <f>Q53-P53</f>
        <v>0</v>
      </c>
      <c r="S53" s="48">
        <f>(R53/P53)*100</f>
        <v>0</v>
      </c>
    </row>
    <row r="54" spans="1:19" ht="15.75" x14ac:dyDescent="0.25">
      <c r="A54" s="61" t="s">
        <v>57</v>
      </c>
      <c r="B54" s="5"/>
      <c r="C54" s="17"/>
      <c r="N54" s="37"/>
      <c r="O54" s="37"/>
      <c r="P54" s="37"/>
      <c r="Q54" s="37"/>
      <c r="R54" s="37"/>
      <c r="S54" s="37"/>
    </row>
    <row r="55" spans="1:19" ht="15.75" x14ac:dyDescent="0.25">
      <c r="A55" s="4"/>
      <c r="B55" s="5"/>
      <c r="C55" s="3"/>
      <c r="D55" s="6"/>
      <c r="E55" s="6"/>
      <c r="F55" s="7"/>
      <c r="G55" s="30"/>
      <c r="N55" s="81" t="s">
        <v>73</v>
      </c>
      <c r="O55" s="81"/>
      <c r="P55" s="81"/>
      <c r="Q55" s="81"/>
      <c r="R55" s="81"/>
      <c r="S55" s="81"/>
    </row>
    <row r="56" spans="1:19" ht="15.75" x14ac:dyDescent="0.25">
      <c r="B56" s="5"/>
      <c r="J56" s="31"/>
      <c r="N56" s="81" t="s">
        <v>72</v>
      </c>
      <c r="O56" s="81"/>
      <c r="P56" s="81"/>
      <c r="Q56" s="81"/>
      <c r="R56" s="81"/>
      <c r="S56" s="81"/>
    </row>
    <row r="57" spans="1:19" ht="12.75" customHeight="1" x14ac:dyDescent="0.25">
      <c r="B57" s="5"/>
      <c r="J57" s="31"/>
      <c r="N57" s="62"/>
      <c r="O57" s="62"/>
      <c r="P57" s="62"/>
      <c r="Q57" s="62"/>
      <c r="R57" s="62"/>
      <c r="S57" s="62"/>
    </row>
    <row r="58" spans="1:19" ht="12.75" customHeight="1" x14ac:dyDescent="0.25">
      <c r="B58" s="5"/>
      <c r="H58" s="60"/>
      <c r="J58" s="2"/>
      <c r="N58" s="63"/>
      <c r="O58" s="63"/>
      <c r="P58" s="2"/>
      <c r="Q58" s="2"/>
      <c r="R58" s="63"/>
      <c r="S58" s="63"/>
    </row>
    <row r="59" spans="1:19" ht="12.75" customHeight="1" x14ac:dyDescent="0.25">
      <c r="B59" s="18"/>
      <c r="I59" s="19"/>
      <c r="J59" s="20"/>
      <c r="N59" s="63"/>
      <c r="O59" s="63"/>
      <c r="P59" s="16"/>
      <c r="Q59" s="16"/>
      <c r="R59" s="63"/>
      <c r="S59" s="63"/>
    </row>
    <row r="60" spans="1:19" ht="15.75" x14ac:dyDescent="0.2">
      <c r="N60" s="82" t="s">
        <v>74</v>
      </c>
      <c r="O60" s="82"/>
      <c r="P60" s="82"/>
      <c r="Q60" s="82"/>
      <c r="R60" s="82"/>
      <c r="S60" s="82"/>
    </row>
    <row r="61" spans="1:19" ht="15.75" x14ac:dyDescent="0.2">
      <c r="N61" s="81" t="s">
        <v>75</v>
      </c>
      <c r="O61" s="81"/>
      <c r="P61" s="81"/>
      <c r="Q61" s="81"/>
      <c r="R61" s="81"/>
      <c r="S61" s="81"/>
    </row>
    <row r="62" spans="1:19" x14ac:dyDescent="0.2">
      <c r="N62" s="37"/>
      <c r="O62" s="37"/>
      <c r="P62" s="37"/>
      <c r="Q62" s="37"/>
      <c r="R62" s="37"/>
      <c r="S62" s="37"/>
    </row>
    <row r="63" spans="1:19" x14ac:dyDescent="0.2">
      <c r="O63" s="38"/>
      <c r="P63" s="38"/>
      <c r="Q63" s="38"/>
      <c r="R63" s="38"/>
    </row>
  </sheetData>
  <mergeCells count="18">
    <mergeCell ref="N61:S61"/>
    <mergeCell ref="L3:M3"/>
    <mergeCell ref="N3:O3"/>
    <mergeCell ref="P3:Q3"/>
    <mergeCell ref="R3:S3"/>
    <mergeCell ref="N55:S55"/>
    <mergeCell ref="N56:S56"/>
    <mergeCell ref="N60:S60"/>
    <mergeCell ref="F3:G3"/>
    <mergeCell ref="H3:I3"/>
    <mergeCell ref="J3:K3"/>
    <mergeCell ref="A1:S1"/>
    <mergeCell ref="A2:B2"/>
    <mergeCell ref="B3:B4"/>
    <mergeCell ref="A3:A4"/>
    <mergeCell ref="C3:C4"/>
    <mergeCell ref="D3:E3"/>
    <mergeCell ref="C2:E2"/>
  </mergeCells>
  <printOptions horizontalCentered="1"/>
  <pageMargins left="0.34" right="0.27559055118110237" top="0.11811023622047245" bottom="0.11811023622047245" header="0.31496062992125984" footer="0.23622047244094491"/>
  <pageSetup paperSize="301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PROVINSI TH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</dc:creator>
  <cp:lastModifiedBy>Windows User</cp:lastModifiedBy>
  <cp:lastPrinted>2021-09-10T02:52:51Z</cp:lastPrinted>
  <dcterms:created xsi:type="dcterms:W3CDTF">2017-12-13T05:40:28Z</dcterms:created>
  <dcterms:modified xsi:type="dcterms:W3CDTF">2021-09-10T02:55:12Z</dcterms:modified>
</cp:coreProperties>
</file>